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Page 1" sheetId="1" r:id="rId1"/>
    <sheet name="Лист1" sheetId="2" r:id="rId2"/>
  </sheets>
  <definedNames>
    <definedName name="_xlnm.Print_Area" localSheetId="0">'Page 1'!$A$1:$P$302</definedName>
  </definedNames>
  <calcPr calcId="125725"/>
</workbook>
</file>

<file path=xl/calcChain.xml><?xml version="1.0" encoding="utf-8"?>
<calcChain xmlns="http://schemas.openxmlformats.org/spreadsheetml/2006/main">
  <c r="N201" i="1"/>
  <c r="M302"/>
  <c r="L302"/>
  <c r="K302"/>
  <c r="J302"/>
  <c r="N301"/>
  <c r="N300"/>
  <c r="N299"/>
  <c r="N298"/>
  <c r="N297"/>
  <c r="N296"/>
  <c r="N295"/>
  <c r="M291"/>
  <c r="L291"/>
  <c r="K291"/>
  <c r="J291"/>
  <c r="N290"/>
  <c r="N288"/>
  <c r="N287"/>
  <c r="N286"/>
  <c r="M284"/>
  <c r="L284"/>
  <c r="K284"/>
  <c r="J284"/>
  <c r="N283"/>
  <c r="N282"/>
  <c r="N281"/>
  <c r="N279"/>
  <c r="N278"/>
  <c r="M273"/>
  <c r="L273"/>
  <c r="K273"/>
  <c r="J273"/>
  <c r="N272"/>
  <c r="N271"/>
  <c r="N270"/>
  <c r="N269"/>
  <c r="N268"/>
  <c r="N267"/>
  <c r="M263"/>
  <c r="L263"/>
  <c r="K263"/>
  <c r="J263"/>
  <c r="N262"/>
  <c r="N261"/>
  <c r="N260"/>
  <c r="N259"/>
  <c r="M257"/>
  <c r="L257"/>
  <c r="K257"/>
  <c r="J257"/>
  <c r="N256"/>
  <c r="N255"/>
  <c r="N254"/>
  <c r="N253"/>
  <c r="N252"/>
  <c r="M247"/>
  <c r="L247"/>
  <c r="K247"/>
  <c r="J247"/>
  <c r="N246"/>
  <c r="N245"/>
  <c r="N244"/>
  <c r="N243"/>
  <c r="N242"/>
  <c r="N241"/>
  <c r="N240"/>
  <c r="M236"/>
  <c r="L236"/>
  <c r="K236"/>
  <c r="J236"/>
  <c r="N235"/>
  <c r="N234"/>
  <c r="N233"/>
  <c r="N232"/>
  <c r="N231"/>
  <c r="M229"/>
  <c r="L229"/>
  <c r="K229"/>
  <c r="J229"/>
  <c r="N228"/>
  <c r="N227"/>
  <c r="N226"/>
  <c r="N225"/>
  <c r="N224"/>
  <c r="N223"/>
  <c r="M218"/>
  <c r="L218"/>
  <c r="K218"/>
  <c r="J218"/>
  <c r="N217"/>
  <c r="N216"/>
  <c r="N215"/>
  <c r="N214"/>
  <c r="N213"/>
  <c r="N212"/>
  <c r="N211"/>
  <c r="M207"/>
  <c r="L207"/>
  <c r="K207"/>
  <c r="J207"/>
  <c r="N206"/>
  <c r="N205"/>
  <c r="N204"/>
  <c r="N203"/>
  <c r="N202"/>
  <c r="M197"/>
  <c r="L197"/>
  <c r="K197"/>
  <c r="J197"/>
  <c r="N196"/>
  <c r="N195"/>
  <c r="N194"/>
  <c r="N193"/>
  <c r="M188"/>
  <c r="L188"/>
  <c r="K188"/>
  <c r="J188"/>
  <c r="N187"/>
  <c r="N186"/>
  <c r="N185"/>
  <c r="N184"/>
  <c r="N183"/>
  <c r="N182"/>
  <c r="N181"/>
  <c r="M176"/>
  <c r="L176"/>
  <c r="K176"/>
  <c r="J176"/>
  <c r="N174"/>
  <c r="N173"/>
  <c r="N172"/>
  <c r="M170"/>
  <c r="L170"/>
  <c r="K170"/>
  <c r="J170"/>
  <c r="N169"/>
  <c r="N168"/>
  <c r="N165"/>
  <c r="N164"/>
  <c r="N158"/>
  <c r="M158"/>
  <c r="L158"/>
  <c r="K158"/>
  <c r="M150"/>
  <c r="L150"/>
  <c r="K150"/>
  <c r="J150"/>
  <c r="N149"/>
  <c r="N148"/>
  <c r="N147"/>
  <c r="N146"/>
  <c r="N145"/>
  <c r="N144"/>
  <c r="M140"/>
  <c r="L140"/>
  <c r="K140"/>
  <c r="J140"/>
  <c r="N139"/>
  <c r="N138"/>
  <c r="N137"/>
  <c r="N136"/>
  <c r="N135"/>
  <c r="M133"/>
  <c r="L133"/>
  <c r="K133"/>
  <c r="J133"/>
  <c r="N132"/>
  <c r="N131"/>
  <c r="N130"/>
  <c r="N129"/>
  <c r="N128"/>
  <c r="M123"/>
  <c r="L123"/>
  <c r="K123"/>
  <c r="J123"/>
  <c r="N122"/>
  <c r="N121"/>
  <c r="N120"/>
  <c r="N119"/>
  <c r="N118"/>
  <c r="N117"/>
  <c r="M113"/>
  <c r="L113"/>
  <c r="K113"/>
  <c r="J113"/>
  <c r="N112"/>
  <c r="N111"/>
  <c r="N110"/>
  <c r="N109"/>
  <c r="N108"/>
  <c r="N107"/>
  <c r="N106"/>
  <c r="M104"/>
  <c r="L104"/>
  <c r="K104"/>
  <c r="J104"/>
  <c r="N103"/>
  <c r="N102"/>
  <c r="N101"/>
  <c r="N100"/>
  <c r="N99"/>
  <c r="M94"/>
  <c r="L94"/>
  <c r="K94"/>
  <c r="J94"/>
  <c r="N93"/>
  <c r="N92"/>
  <c r="N91"/>
  <c r="N90"/>
  <c r="N89"/>
  <c r="N88"/>
  <c r="N87"/>
  <c r="M83"/>
  <c r="L83"/>
  <c r="K83"/>
  <c r="J83"/>
  <c r="N82"/>
  <c r="N81"/>
  <c r="N80"/>
  <c r="N79"/>
  <c r="N78"/>
  <c r="M76"/>
  <c r="L76"/>
  <c r="K76"/>
  <c r="J76"/>
  <c r="N75"/>
  <c r="N74"/>
  <c r="N73"/>
  <c r="N72"/>
  <c r="M67"/>
  <c r="L67"/>
  <c r="K67"/>
  <c r="J67"/>
  <c r="N66"/>
  <c r="N65"/>
  <c r="N64"/>
  <c r="N63"/>
  <c r="N62"/>
  <c r="N61"/>
  <c r="N60"/>
  <c r="M56"/>
  <c r="L56"/>
  <c r="K56"/>
  <c r="J56"/>
  <c r="N55"/>
  <c r="N54"/>
  <c r="N53"/>
  <c r="N52"/>
  <c r="N51"/>
  <c r="M49"/>
  <c r="L49"/>
  <c r="K49"/>
  <c r="J49"/>
  <c r="N48"/>
  <c r="N47"/>
  <c r="N46"/>
  <c r="N45"/>
  <c r="N44"/>
  <c r="M39"/>
  <c r="L39"/>
  <c r="K39"/>
  <c r="J39"/>
  <c r="N38"/>
  <c r="N37"/>
  <c r="N36"/>
  <c r="N35"/>
  <c r="N34"/>
  <c r="N33"/>
  <c r="N32"/>
  <c r="M28"/>
  <c r="L28"/>
  <c r="K28"/>
  <c r="J28"/>
  <c r="N27"/>
  <c r="N26"/>
  <c r="N25"/>
  <c r="N24"/>
  <c r="N23"/>
  <c r="N22"/>
  <c r="M20"/>
  <c r="L20"/>
  <c r="K20"/>
  <c r="J20"/>
  <c r="N19"/>
  <c r="N18"/>
  <c r="N17"/>
  <c r="N16"/>
  <c r="N15"/>
  <c r="N14"/>
  <c r="N13"/>
  <c r="M155" l="1"/>
  <c r="M156" s="1"/>
  <c r="N170"/>
  <c r="N273"/>
  <c r="N284"/>
  <c r="N229"/>
  <c r="N291"/>
  <c r="N302"/>
  <c r="N140"/>
  <c r="N150"/>
  <c r="N218"/>
  <c r="N247"/>
  <c r="N263"/>
  <c r="N94"/>
  <c r="N197"/>
  <c r="N176"/>
  <c r="N113"/>
  <c r="N104"/>
  <c r="N56"/>
  <c r="N49"/>
  <c r="N67"/>
  <c r="N76"/>
  <c r="N83"/>
  <c r="K155"/>
  <c r="K156" s="1"/>
  <c r="N188"/>
  <c r="N236"/>
  <c r="L155"/>
  <c r="L156" s="1"/>
  <c r="N123"/>
  <c r="N133"/>
  <c r="N257"/>
  <c r="N39"/>
  <c r="N207"/>
  <c r="N28"/>
  <c r="N20"/>
  <c r="N155" l="1"/>
  <c r="N156" s="1"/>
</calcChain>
</file>

<file path=xl/sharedStrings.xml><?xml version="1.0" encoding="utf-8"?>
<sst xmlns="http://schemas.openxmlformats.org/spreadsheetml/2006/main" count="484" uniqueCount="121">
  <si>
    <t>УТВЕРЖДЕНО</t>
  </si>
  <si>
    <t>СОГЛАСОВАНО</t>
  </si>
  <si>
    <t>ПЕРВАЯ НЕДЕЛЯ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</si>
  <si>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</si>
  <si>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</si>
  <si>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</si>
  <si>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</si>
  <si>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</si>
  <si>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</si>
  <si>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</si>
  <si>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</si>
  <si>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>ЗАВТРАК 1 ВАРИАНТ</t>
  </si>
  <si>
    <t>КАША ПШЕННАЯ МОЛОЧНАЯ</t>
  </si>
  <si>
    <t>ЧАЙ С САХАРОМ</t>
  </si>
  <si>
    <t>БАТОН ПШЕНИЧНЫЙ</t>
  </si>
  <si>
    <t>1/1</t>
  </si>
  <si>
    <t>ХЛЕБ РЖАНОЙ</t>
  </si>
  <si>
    <t>2/1</t>
  </si>
  <si>
    <t>ПЛОДЫ И ЯГОДЫ СВЕЖИЕ</t>
  </si>
  <si>
    <t>Итого за прием пищи:</t>
  </si>
  <si>
    <t>ЗАВТРАК 2 ВАРИАНТ</t>
  </si>
  <si>
    <t>340/1</t>
  </si>
  <si>
    <t xml:space="preserve">ОБЕД  </t>
  </si>
  <si>
    <t>САЛАТ ИЗ КВАШЕНОЙ КАПУСТЫ</t>
  </si>
  <si>
    <t>СУП ГРЕЧНЕВЫЙ</t>
  </si>
  <si>
    <t>ХЛЕБ ПШЕНИЧНЫЙ</t>
  </si>
  <si>
    <t/>
  </si>
  <si>
    <t>Энергети-ческая ценность, ккал</t>
  </si>
  <si>
    <t>728/1</t>
  </si>
  <si>
    <t>СУП МОЛОЧНЫЙ С МАКАРОННЫМИ ИЗДЕЛИЯМИ</t>
  </si>
  <si>
    <t>ГРЕЧКА ОТВАРНАЯ</t>
  </si>
  <si>
    <t>508/1</t>
  </si>
  <si>
    <t xml:space="preserve">ХЛЕБ ПШЕНИЧНЫЙ                                           </t>
  </si>
  <si>
    <t xml:space="preserve">ХЛЕБ РЖАНОЙ                                                 </t>
  </si>
  <si>
    <t>50/1</t>
  </si>
  <si>
    <t>СУП ГОРОХОВЫЙ</t>
  </si>
  <si>
    <t>ПЕЧЕНЬ ПО СТРОГАНОВСКИ</t>
  </si>
  <si>
    <t>КАРТОФЕЛЬНОЕ ПЮРЕ</t>
  </si>
  <si>
    <t>КОМПОТ ИЗ СУХОФРУКТОВ</t>
  </si>
  <si>
    <t>КАША ГЕРКУЛЕСОВАЯ МОЛОЧНАЯ</t>
  </si>
  <si>
    <t xml:space="preserve">ОВОЩНАЯ НАРЕЗКА  </t>
  </si>
  <si>
    <t>БОРЩ СО СМЕТАНОЙ</t>
  </si>
  <si>
    <t xml:space="preserve">РЫБА ПРИПУЩЕННАЯ     </t>
  </si>
  <si>
    <t xml:space="preserve">МАКАРОНЫ ОТВАРНЫЕ  С СЫРОМ </t>
  </si>
  <si>
    <t>КАША РИСОВАЯ МОЛОЧНАЯ</t>
  </si>
  <si>
    <t>РАССОЛЬНИК ПО ЛЕНИНГРАДСКИ</t>
  </si>
  <si>
    <t xml:space="preserve">ГУЛЯШ </t>
  </si>
  <si>
    <t>СУП С КЛЕЦКАМИ</t>
  </si>
  <si>
    <t>140/1</t>
  </si>
  <si>
    <t>ЖАРКОЕ ПО ДОМАШНЕМУ</t>
  </si>
  <si>
    <t xml:space="preserve">ИТОГО ЗА 5 ДНЕЙ С ВАРИАНТОМ 1 ЗАВТРАКА </t>
  </si>
  <si>
    <t>Среднее значение за 1 неделю норм, энергии и пищевых веществ</t>
  </si>
  <si>
    <t xml:space="preserve">ИТОГО ЗА 5 ДНЕЙ С ВАРИАНТОМ 2 ЗАВТРАКА </t>
  </si>
  <si>
    <t>ИТОГО ЗА 5 ДНЕЙ ОБЕД 1 ВАРИАНТ</t>
  </si>
  <si>
    <t>ИТОГО ЗА 5 ДНЕЙ ОБЕД 2 ВАРИАНТ</t>
  </si>
  <si>
    <t>ВТОРАЯ НЕДЕЛЯ</t>
  </si>
  <si>
    <t>ГОЛЕНЬ/БЕДРО ЗАПЕЧЕННЫЕ</t>
  </si>
  <si>
    <t xml:space="preserve">РИС ОТВАРНОЙ </t>
  </si>
  <si>
    <t>СОУС КРАСНЫЙ ОСНОВНОЙ</t>
  </si>
  <si>
    <t>СОКИ ФРУКТОВЫЕ, ОВОЩНЫЕ,ЯГОДНЫЕ</t>
  </si>
  <si>
    <t>КАША ОВСЯННАЯ МОЛОЧНАЯ</t>
  </si>
  <si>
    <t>САЛАТ ВИТАМИННЫЙ</t>
  </si>
  <si>
    <t>МАКАРОНЫ  С СЫРОМ</t>
  </si>
  <si>
    <t xml:space="preserve">ОБЕД </t>
  </si>
  <si>
    <t>САЛАТ ЗДОРОВЬЕ</t>
  </si>
  <si>
    <t>ГОРОХОВОЕ ПЮРЕ ПО ДОМАШНЕМУ</t>
  </si>
  <si>
    <t>330/1</t>
  </si>
  <si>
    <t>КАША МОЛОЧНАЯ "ДРУЖБА"</t>
  </si>
  <si>
    <t>КОМПОТ ИЗ СВЕЖИХ ЯБЛОК</t>
  </si>
  <si>
    <t>451/1</t>
  </si>
  <si>
    <t>КАША ПШЕНИЧНАЯ МОЛОЧНАЯ</t>
  </si>
  <si>
    <t>СУП ВЕРМИШЕЛЕВЫЙ</t>
  </si>
  <si>
    <t>ГРЕЧКА ОТВАРНАЯ С МАСЛОМ СЛИВОЧНЫМ</t>
  </si>
  <si>
    <t>РИС ОТВАРНОЙ С МАСЛОМ СЛИВОЧНЫМ</t>
  </si>
  <si>
    <t>САЛАТ ИЗ МОРКОВИ И ДАЙКОНА</t>
  </si>
  <si>
    <t xml:space="preserve">ГОЛЕНЬ/БЕДРО ЗАПЕЧЕННЫЕ С СОУСОМ </t>
  </si>
  <si>
    <t>Меню приготавливаемых блюд (завтраки и обеды) для организации питания детей в возрасте от 7 до 11 лет, в муниципальных казеных общеобразовательных учреждениях  Ольгинского муниципального округа Приморского края</t>
  </si>
  <si>
    <t>Понедельник    1 ДЕНЬ</t>
  </si>
  <si>
    <t>Вторник  2 ДЕНЬ</t>
  </si>
  <si>
    <t>КОМПОТ ИЗ СУХОФРУКТОВ +С</t>
  </si>
  <si>
    <t>Среда    3 ДЕНЬ</t>
  </si>
  <si>
    <t>КУКУРУЗА КОНСЕРВИРОВАННАЯ</t>
  </si>
  <si>
    <t>Четверг    4 ДЕНЬ</t>
  </si>
  <si>
    <t>Пятница  5 день</t>
  </si>
  <si>
    <t>Понедельник    6  ДЕНЬ</t>
  </si>
  <si>
    <t>Вторник  7 ДЕНЬ</t>
  </si>
  <si>
    <t>ПЮРЕ КАРТОФЕЛЬНОЕ</t>
  </si>
  <si>
    <t>РЫБА (МИНТАЙ) ТУШЕНАЯ В ТОМАТНОМ СОУСЕ С ОВОЩАМИ</t>
  </si>
  <si>
    <t>Среда   8 ДЕНЬ</t>
  </si>
  <si>
    <t>Четверг  9 ДЕНЬ</t>
  </si>
  <si>
    <t>Пятница  10 ДЕНЬ</t>
  </si>
  <si>
    <t>МАСЛО СЛИВОЧНОЕ   ПОРЦИОННОЕ</t>
  </si>
  <si>
    <t>СЫР ПОРЦИОННЫЙ</t>
  </si>
  <si>
    <t>МАКАРОНЫ ОТВАРНЫЕ С МАСЛОМ СЛИВОЧНЫМ</t>
  </si>
  <si>
    <t>БЛИНЧИКИ ПРОМ. ПРОИЗВОДСТВА С ДЖЕМОМ</t>
  </si>
  <si>
    <t>БИТОЧКИ ( КОТЛЕТЫ ) ИЗ МЯСА ПТИЦЫ П/Ф</t>
  </si>
  <si>
    <t>ВАРЕНИКИ С КАРТОФЕЛЕМ ПРОМ.ПРОИЗ-ВА С МАСЛОМ СЛИВОЧНЫМ</t>
  </si>
  <si>
    <t>КИСЕЛЬ С/К  +С</t>
  </si>
  <si>
    <t>ИКРА КАБАЧКОВАЯ ПРОМ. ПРОИЗВОДСТВА</t>
  </si>
  <si>
    <t>МАСЛО СЛИВОЧНОЕ  ПОРЦИОННОЕ</t>
  </si>
  <si>
    <t xml:space="preserve">КАША ПШЕНИЧНАЯ С МАСЛОМ СЛИВОЧНЫМ    </t>
  </si>
  <si>
    <t xml:space="preserve">МАСЛО СЛИВОЧНОЕ  ПОРЦИОННОЕ </t>
  </si>
  <si>
    <t>ТВОРОЖНАЯ ЗАПЕКАНКА С ДЖЕМОМ/ СЫРНИКИ/ВАРЕНИКИ С ТВОРОГОМ П/Ф</t>
  </si>
  <si>
    <t xml:space="preserve">ЧАЙ ФРУКТОВЫЙ </t>
  </si>
  <si>
    <t>БИТОЧКИ( КОТЛЕТЫ) ИЗ МЯСА ПТИЦЫ П/Ф</t>
  </si>
  <si>
    <t>САЛАТ ИЗ ОТВАРНОЙ СВЁКЛЫ</t>
  </si>
  <si>
    <t xml:space="preserve">ПЛОВ РИСОВЫЙ С МЯСОМ </t>
  </si>
  <si>
    <t>БЛИНЧИКИ ПРОМ. ПРОИЗВОДСТВА С МОЛОЧНЫМ СОУСОМ/ДЖЕМОМ</t>
  </si>
  <si>
    <t>ТЕФТЕЛИ МЯСНЫЕ ПРОМ. ПРОИЗВОДСТВА</t>
  </si>
  <si>
    <t>ЧАЙ ФРУКТОВЫЙ</t>
  </si>
  <si>
    <t xml:space="preserve">МАСЛО СЛИВОЧНОЕ  ПОРЦИОННОЕ  </t>
  </si>
  <si>
    <t>ТВОРОЖНАЯ ЗАПЕКАНКА С ДЖЕМОМ / СЫРНИКИ / ВАРЕНИКИ С ТВОРОГОМ П/Ф</t>
  </si>
  <si>
    <t>БИТОЧКИ( КОТЛЕТЫ)  ИЗ МЯСА ПТИЦЫ С СОУСОМ</t>
  </si>
  <si>
    <t>ПЕЛЬМЕНИ ПРОМЫШЛЕННОГО ПРОИЗВОДСТВА С МАСЛОМ СЛИВОЧНЫМ</t>
  </si>
  <si>
    <t xml:space="preserve">ГОЛУБЦЫ МЯСНЫЕ ПРОМ. ПРОИЗВОДСТВА </t>
  </si>
  <si>
    <t>ЕЖИКИ  МЯСНЫЕ  ПРОМ. ПРОИЗВОДСТВА</t>
  </si>
  <si>
    <t>КОТЛЕТА МЯСНАЯ ПРОМ. ПРОИЗВОДСТВА</t>
  </si>
  <si>
    <t>ГРЕЧКА ОТВАРНАЯ   С МАСЛОМ СЛИВОЧНЫМ</t>
  </si>
  <si>
    <t>Директор МКОУ "СОШ п.Тимофеевка"</t>
  </si>
  <si>
    <t>Ермакова  Л.А.</t>
  </si>
  <si>
    <t>приказ № 75А от 30.08.2024г.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</si>
</sst>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i/>
      <sz val="11"/>
      <color theme="1"/>
      <name val="Times New Roman"/>
    </font>
    <font>
      <b/>
      <sz val="11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color theme="0"/>
      <name val="Times New Roman"/>
    </font>
    <font>
      <sz val="11"/>
      <color theme="0"/>
      <name val="Times New Roman"/>
    </font>
    <font>
      <b/>
      <sz val="11"/>
      <color theme="1"/>
      <name val="Calibri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0" fillId="2" borderId="0" xfId="0" applyFill="1"/>
    <xf numFmtId="0" fontId="5" fillId="2" borderId="1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0" borderId="1" xfId="0" applyFont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6" fillId="0" borderId="0" xfId="0" applyFont="1"/>
    <xf numFmtId="2" fontId="5" fillId="0" borderId="1" xfId="0" applyNumberFormat="1" applyFont="1" applyBorder="1" applyAlignment="1">
      <alignment horizontal="center" wrapText="1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/>
    <xf numFmtId="49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wrapText="1"/>
    </xf>
    <xf numFmtId="0" fontId="9" fillId="0" borderId="0" xfId="0" applyFont="1"/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 vertical="top" wrapText="1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2"/>
  <sheetViews>
    <sheetView tabSelected="1" view="pageBreakPreview" zoomScale="110" workbookViewId="0">
      <selection activeCell="A9" sqref="A9:O9"/>
    </sheetView>
  </sheetViews>
  <sheetFormatPr defaultRowHeight="15"/>
  <cols>
    <col min="1" max="1" width="14.5703125" customWidth="1"/>
    <col min="2" max="2" width="3.7109375" customWidth="1"/>
    <col min="3" max="3" width="5.140625" customWidth="1"/>
    <col min="4" max="4" width="3.28515625" customWidth="1"/>
    <col min="5" max="5" width="0.140625" customWidth="1"/>
    <col min="6" max="6" width="5.140625" customWidth="1"/>
    <col min="7" max="7" width="6.7109375" customWidth="1"/>
    <col min="8" max="8" width="1.7109375" customWidth="1"/>
    <col min="9" max="9" width="6.28515625" customWidth="1"/>
    <col min="10" max="10" width="12.5703125" style="1" customWidth="1"/>
    <col min="11" max="11" width="14.7109375" style="1" customWidth="1"/>
    <col min="12" max="12" width="12.85546875" style="1" customWidth="1"/>
    <col min="13" max="13" width="14.5703125" style="1" customWidth="1"/>
    <col min="14" max="14" width="26.42578125" style="1" customWidth="1"/>
    <col min="15" max="15" width="9.42578125" style="1" customWidth="1"/>
  </cols>
  <sheetData>
    <row r="1" spans="1:16" s="2" customFormat="1" ht="17.25" customHeight="1">
      <c r="A1" s="133"/>
      <c r="B1" s="135" t="s">
        <v>1</v>
      </c>
      <c r="C1" s="133"/>
      <c r="D1" s="133"/>
      <c r="E1" s="133"/>
      <c r="F1" s="133"/>
      <c r="G1" s="133"/>
      <c r="H1" s="133"/>
      <c r="I1" s="133"/>
      <c r="J1" s="3"/>
      <c r="K1" s="3"/>
      <c r="L1" s="3"/>
      <c r="M1" s="135" t="s">
        <v>0</v>
      </c>
      <c r="N1" s="133"/>
      <c r="O1" s="3"/>
      <c r="P1" s="3"/>
    </row>
    <row r="2" spans="1:16" s="2" customFormat="1" ht="15" customHeight="1">
      <c r="A2" s="134"/>
      <c r="B2" s="136"/>
      <c r="C2" s="136"/>
      <c r="D2" s="136"/>
      <c r="E2" s="136"/>
      <c r="F2" s="136"/>
      <c r="G2" s="136"/>
      <c r="H2" s="136"/>
      <c r="I2" s="136"/>
      <c r="J2" s="3"/>
      <c r="K2" s="3"/>
      <c r="L2" s="3"/>
      <c r="M2" s="137" t="s">
        <v>118</v>
      </c>
      <c r="N2" s="137"/>
      <c r="O2" s="3"/>
      <c r="P2" s="3"/>
    </row>
    <row r="3" spans="1:16" s="2" customFormat="1" ht="11.65" customHeight="1">
      <c r="A3" s="134"/>
      <c r="B3" s="138"/>
      <c r="C3" s="139"/>
      <c r="D3" s="139"/>
      <c r="E3" s="139"/>
      <c r="F3" s="139"/>
      <c r="G3" s="139"/>
      <c r="H3" s="139"/>
      <c r="I3" s="139"/>
      <c r="J3" s="3"/>
      <c r="K3" s="3"/>
      <c r="L3" s="3"/>
      <c r="M3" s="138" t="s">
        <v>119</v>
      </c>
      <c r="N3" s="139"/>
      <c r="O3" s="3"/>
      <c r="P3" s="3"/>
    </row>
    <row r="4" spans="1:16" s="2" customFormat="1" ht="12" customHeight="1">
      <c r="A4" s="134"/>
      <c r="B4" s="136"/>
      <c r="C4" s="136"/>
      <c r="D4" s="136"/>
      <c r="E4" s="136"/>
      <c r="F4" s="136"/>
      <c r="G4" s="136"/>
      <c r="H4" s="136"/>
      <c r="I4" s="136"/>
      <c r="J4" s="3"/>
      <c r="K4" s="3"/>
      <c r="L4" s="3"/>
      <c r="M4" s="139" t="s">
        <v>120</v>
      </c>
      <c r="N4" s="139"/>
      <c r="O4" s="3"/>
      <c r="P4" s="3"/>
    </row>
    <row r="5" spans="1:16" ht="25.5" customHeight="1">
      <c r="A5" s="4"/>
      <c r="B5" s="131" t="s">
        <v>76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3"/>
      <c r="P5" s="4"/>
    </row>
    <row r="6" spans="1:16" ht="10.5" customHeight="1">
      <c r="A6" s="4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3"/>
      <c r="P6" s="4"/>
    </row>
    <row r="7" spans="1:16" ht="10.9" customHeight="1">
      <c r="A7" s="4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3"/>
      <c r="P7" s="4"/>
    </row>
    <row r="8" spans="1:16" ht="15.75" customHeight="1">
      <c r="A8" s="132" t="s">
        <v>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16" ht="13.9" customHeight="1">
      <c r="A9" s="98" t="s">
        <v>77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4"/>
    </row>
    <row r="10" spans="1:16" ht="16.5" customHeight="1">
      <c r="A10" s="99" t="s">
        <v>3</v>
      </c>
      <c r="B10" s="100"/>
      <c r="C10" s="100"/>
      <c r="D10" s="100"/>
      <c r="E10" s="100"/>
      <c r="F10" s="100"/>
      <c r="G10" s="100"/>
      <c r="H10" s="100"/>
      <c r="I10" s="101"/>
      <c r="J10" s="104" t="s">
        <v>4</v>
      </c>
      <c r="K10" s="104" t="s">
        <v>5</v>
      </c>
      <c r="L10" s="104"/>
      <c r="M10" s="104"/>
      <c r="N10" s="104" t="s">
        <v>6</v>
      </c>
      <c r="O10" s="104" t="s">
        <v>7</v>
      </c>
      <c r="P10" s="4"/>
    </row>
    <row r="11" spans="1:16" ht="23.25" customHeight="1">
      <c r="A11" s="102"/>
      <c r="B11" s="98"/>
      <c r="C11" s="98"/>
      <c r="D11" s="98"/>
      <c r="E11" s="98"/>
      <c r="F11" s="98"/>
      <c r="G11" s="98"/>
      <c r="H11" s="98"/>
      <c r="I11" s="103"/>
      <c r="J11" s="104"/>
      <c r="K11" s="6" t="s">
        <v>8</v>
      </c>
      <c r="L11" s="6" t="s">
        <v>9</v>
      </c>
      <c r="M11" s="6" t="s">
        <v>10</v>
      </c>
      <c r="N11" s="104"/>
      <c r="O11" s="104"/>
      <c r="P11" s="4"/>
    </row>
    <row r="12" spans="1:16" ht="12.75" customHeight="1">
      <c r="A12" s="105" t="s">
        <v>11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4"/>
    </row>
    <row r="13" spans="1:16" ht="12" customHeight="1">
      <c r="A13" s="82" t="s">
        <v>91</v>
      </c>
      <c r="B13" s="83"/>
      <c r="C13" s="83"/>
      <c r="D13" s="83"/>
      <c r="E13" s="83"/>
      <c r="F13" s="83"/>
      <c r="G13" s="83"/>
      <c r="H13" s="83"/>
      <c r="I13" s="84"/>
      <c r="J13" s="8">
        <v>10</v>
      </c>
      <c r="K13" s="9">
        <v>0.05</v>
      </c>
      <c r="L13" s="9">
        <v>8.4</v>
      </c>
      <c r="M13" s="9">
        <v>0.1</v>
      </c>
      <c r="N13" s="9">
        <f t="shared" ref="N13:N19" si="0">(K13+M13)*4+(L13*9)</f>
        <v>76.2</v>
      </c>
      <c r="O13" s="10">
        <v>96</v>
      </c>
      <c r="P13" s="4"/>
    </row>
    <row r="14" spans="1:16" ht="12" customHeight="1">
      <c r="A14" s="82" t="s">
        <v>92</v>
      </c>
      <c r="B14" s="83"/>
      <c r="C14" s="83"/>
      <c r="D14" s="83"/>
      <c r="E14" s="83"/>
      <c r="F14" s="83"/>
      <c r="G14" s="83"/>
      <c r="H14" s="83"/>
      <c r="I14" s="84"/>
      <c r="J14" s="11">
        <v>10</v>
      </c>
      <c r="K14" s="12">
        <v>3.09</v>
      </c>
      <c r="L14" s="12">
        <v>3.93</v>
      </c>
      <c r="M14" s="12">
        <v>5.9</v>
      </c>
      <c r="N14" s="9">
        <f t="shared" si="0"/>
        <v>71.330000000000013</v>
      </c>
      <c r="O14" s="10">
        <v>97</v>
      </c>
      <c r="P14" s="4"/>
    </row>
    <row r="15" spans="1:16" ht="12.75" customHeight="1">
      <c r="A15" s="107" t="s">
        <v>12</v>
      </c>
      <c r="B15" s="108"/>
      <c r="C15" s="108"/>
      <c r="D15" s="108"/>
      <c r="E15" s="108"/>
      <c r="F15" s="108"/>
      <c r="G15" s="108"/>
      <c r="H15" s="108"/>
      <c r="I15" s="109"/>
      <c r="J15" s="10">
        <v>200</v>
      </c>
      <c r="K15" s="13">
        <v>9.2899999999999991</v>
      </c>
      <c r="L15" s="13">
        <v>2.85</v>
      </c>
      <c r="M15" s="13">
        <v>29.69</v>
      </c>
      <c r="N15" s="9">
        <f t="shared" si="0"/>
        <v>181.57000000000002</v>
      </c>
      <c r="O15" s="10">
        <v>94</v>
      </c>
      <c r="P15" s="4"/>
    </row>
    <row r="16" spans="1:16" ht="15" customHeight="1">
      <c r="A16" s="82" t="s">
        <v>13</v>
      </c>
      <c r="B16" s="83"/>
      <c r="C16" s="83"/>
      <c r="D16" s="83"/>
      <c r="E16" s="83"/>
      <c r="F16" s="83"/>
      <c r="G16" s="83"/>
      <c r="H16" s="83"/>
      <c r="I16" s="84"/>
      <c r="J16" s="10">
        <v>200</v>
      </c>
      <c r="K16" s="10">
        <v>0</v>
      </c>
      <c r="L16" s="10">
        <v>0</v>
      </c>
      <c r="M16" s="10">
        <v>5.6</v>
      </c>
      <c r="N16" s="9">
        <f t="shared" si="0"/>
        <v>22.4</v>
      </c>
      <c r="O16" s="10">
        <v>685</v>
      </c>
      <c r="P16" s="4"/>
    </row>
    <row r="17" spans="1:16" ht="13.9" customHeight="1">
      <c r="A17" s="89" t="s">
        <v>25</v>
      </c>
      <c r="B17" s="90"/>
      <c r="C17" s="90"/>
      <c r="D17" s="90"/>
      <c r="E17" s="90"/>
      <c r="F17" s="90"/>
      <c r="G17" s="90"/>
      <c r="H17" s="90"/>
      <c r="I17" s="91"/>
      <c r="J17" s="14">
        <v>20</v>
      </c>
      <c r="K17" s="14">
        <v>1.72</v>
      </c>
      <c r="L17" s="14">
        <v>0.1</v>
      </c>
      <c r="M17" s="14">
        <v>10.98</v>
      </c>
      <c r="N17" s="15">
        <f t="shared" si="0"/>
        <v>51.7</v>
      </c>
      <c r="O17" s="16" t="s">
        <v>15</v>
      </c>
      <c r="P17" s="4"/>
    </row>
    <row r="18" spans="1:16" ht="15" customHeight="1">
      <c r="A18" s="92" t="s">
        <v>16</v>
      </c>
      <c r="B18" s="93"/>
      <c r="C18" s="93"/>
      <c r="D18" s="93"/>
      <c r="E18" s="93"/>
      <c r="F18" s="93"/>
      <c r="G18" s="93"/>
      <c r="H18" s="93"/>
      <c r="I18" s="94"/>
      <c r="J18" s="17">
        <v>10</v>
      </c>
      <c r="K18" s="17">
        <v>0.85</v>
      </c>
      <c r="L18" s="17">
        <v>0.33</v>
      </c>
      <c r="M18" s="17">
        <v>4.83</v>
      </c>
      <c r="N18" s="9">
        <f t="shared" si="0"/>
        <v>25.689999999999998</v>
      </c>
      <c r="O18" s="18" t="s">
        <v>17</v>
      </c>
      <c r="P18" s="4"/>
    </row>
    <row r="19" spans="1:16" s="19" customFormat="1" ht="16.149999999999999" customHeight="1">
      <c r="A19" s="89" t="s">
        <v>18</v>
      </c>
      <c r="B19" s="90"/>
      <c r="C19" s="90"/>
      <c r="D19" s="90"/>
      <c r="E19" s="90"/>
      <c r="F19" s="90"/>
      <c r="G19" s="90"/>
      <c r="H19" s="90"/>
      <c r="I19" s="91"/>
      <c r="J19" s="20">
        <v>100</v>
      </c>
      <c r="K19" s="20">
        <v>0.4</v>
      </c>
      <c r="L19" s="20">
        <v>0.2</v>
      </c>
      <c r="M19" s="20">
        <v>9.9</v>
      </c>
      <c r="N19" s="15">
        <f t="shared" si="0"/>
        <v>43</v>
      </c>
      <c r="O19" s="20">
        <v>3</v>
      </c>
      <c r="P19" s="21"/>
    </row>
    <row r="20" spans="1:16" ht="15.6" customHeight="1">
      <c r="A20" s="130" t="s">
        <v>19</v>
      </c>
      <c r="B20" s="112"/>
      <c r="C20" s="112"/>
      <c r="D20" s="112"/>
      <c r="E20" s="112"/>
      <c r="F20" s="112"/>
      <c r="G20" s="112"/>
      <c r="H20" s="112"/>
      <c r="I20" s="112"/>
      <c r="J20" s="6">
        <f>SUM(J13:J19)</f>
        <v>550</v>
      </c>
      <c r="K20" s="6">
        <f t="shared" ref="K20:N20" si="1">SUM(K13:K19)</f>
        <v>15.4</v>
      </c>
      <c r="L20" s="6">
        <f t="shared" si="1"/>
        <v>15.809999999999999</v>
      </c>
      <c r="M20" s="6">
        <f t="shared" si="1"/>
        <v>67</v>
      </c>
      <c r="N20" s="6">
        <f t="shared" si="1"/>
        <v>471.89</v>
      </c>
      <c r="O20" s="22"/>
      <c r="P20" s="4"/>
    </row>
    <row r="21" spans="1:16" ht="17.25" customHeight="1">
      <c r="A21" s="125" t="s">
        <v>20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4"/>
    </row>
    <row r="22" spans="1:16" ht="13.9" customHeight="1">
      <c r="A22" s="89" t="s">
        <v>93</v>
      </c>
      <c r="B22" s="90"/>
      <c r="C22" s="90"/>
      <c r="D22" s="90"/>
      <c r="E22" s="90"/>
      <c r="F22" s="90"/>
      <c r="G22" s="90"/>
      <c r="H22" s="90"/>
      <c r="I22" s="91"/>
      <c r="J22" s="10">
        <v>150</v>
      </c>
      <c r="K22" s="10">
        <v>5.58</v>
      </c>
      <c r="L22" s="10">
        <v>4.17</v>
      </c>
      <c r="M22" s="10">
        <v>30.78</v>
      </c>
      <c r="N22" s="9">
        <f t="shared" ref="N22:N27" si="2">(K22+M22)*4+(L22*9)</f>
        <v>182.97</v>
      </c>
      <c r="O22" s="10" t="s">
        <v>21</v>
      </c>
      <c r="P22" s="4"/>
    </row>
    <row r="23" spans="1:16" ht="14.25" customHeight="1">
      <c r="A23" s="89" t="s">
        <v>36</v>
      </c>
      <c r="B23" s="90"/>
      <c r="C23" s="90"/>
      <c r="D23" s="90"/>
      <c r="E23" s="90"/>
      <c r="F23" s="90"/>
      <c r="G23" s="90"/>
      <c r="H23" s="90"/>
      <c r="I23" s="91"/>
      <c r="J23" s="10">
        <v>100</v>
      </c>
      <c r="K23" s="24">
        <v>6.85</v>
      </c>
      <c r="L23" s="24">
        <v>11</v>
      </c>
      <c r="M23" s="24">
        <v>5.3</v>
      </c>
      <c r="N23" s="9">
        <f t="shared" si="2"/>
        <v>147.6</v>
      </c>
      <c r="O23" s="10">
        <v>101</v>
      </c>
      <c r="P23" s="4"/>
    </row>
    <row r="24" spans="1:16" ht="15" customHeight="1">
      <c r="A24" s="82" t="s">
        <v>13</v>
      </c>
      <c r="B24" s="83"/>
      <c r="C24" s="83"/>
      <c r="D24" s="83"/>
      <c r="E24" s="83"/>
      <c r="F24" s="83"/>
      <c r="G24" s="83"/>
      <c r="H24" s="83"/>
      <c r="I24" s="84"/>
      <c r="J24" s="10">
        <v>200</v>
      </c>
      <c r="K24" s="10">
        <v>0</v>
      </c>
      <c r="L24" s="10">
        <v>0</v>
      </c>
      <c r="M24" s="10">
        <v>5.6</v>
      </c>
      <c r="N24" s="9">
        <f t="shared" si="2"/>
        <v>22.4</v>
      </c>
      <c r="O24" s="10">
        <v>685</v>
      </c>
      <c r="P24" s="4"/>
    </row>
    <row r="25" spans="1:16" ht="13.9" customHeight="1">
      <c r="A25" s="89" t="s">
        <v>25</v>
      </c>
      <c r="B25" s="90"/>
      <c r="C25" s="90"/>
      <c r="D25" s="90"/>
      <c r="E25" s="90"/>
      <c r="F25" s="90"/>
      <c r="G25" s="90"/>
      <c r="H25" s="90"/>
      <c r="I25" s="91"/>
      <c r="J25" s="14">
        <v>20</v>
      </c>
      <c r="K25" s="14">
        <v>1.72</v>
      </c>
      <c r="L25" s="14">
        <v>0.1</v>
      </c>
      <c r="M25" s="14">
        <v>10.98</v>
      </c>
      <c r="N25" s="15">
        <f t="shared" si="2"/>
        <v>51.7</v>
      </c>
      <c r="O25" s="16" t="s">
        <v>15</v>
      </c>
      <c r="P25" s="4"/>
    </row>
    <row r="26" spans="1:16" ht="15" customHeight="1">
      <c r="A26" s="92" t="s">
        <v>16</v>
      </c>
      <c r="B26" s="93"/>
      <c r="C26" s="93"/>
      <c r="D26" s="93"/>
      <c r="E26" s="93"/>
      <c r="F26" s="93"/>
      <c r="G26" s="93"/>
      <c r="H26" s="93"/>
      <c r="I26" s="94"/>
      <c r="J26" s="17">
        <v>10</v>
      </c>
      <c r="K26" s="17">
        <v>0.85</v>
      </c>
      <c r="L26" s="17">
        <v>0.33</v>
      </c>
      <c r="M26" s="17">
        <v>4.83</v>
      </c>
      <c r="N26" s="9">
        <f t="shared" si="2"/>
        <v>25.689999999999998</v>
      </c>
      <c r="O26" s="18" t="s">
        <v>17</v>
      </c>
      <c r="P26" s="4"/>
    </row>
    <row r="27" spans="1:16" s="19" customFormat="1" ht="16.149999999999999" customHeight="1">
      <c r="A27" s="89" t="s">
        <v>18</v>
      </c>
      <c r="B27" s="90"/>
      <c r="C27" s="90"/>
      <c r="D27" s="90"/>
      <c r="E27" s="90"/>
      <c r="F27" s="90"/>
      <c r="G27" s="90"/>
      <c r="H27" s="90"/>
      <c r="I27" s="91"/>
      <c r="J27" s="20">
        <v>100</v>
      </c>
      <c r="K27" s="20">
        <v>0.4</v>
      </c>
      <c r="L27" s="20">
        <v>0.2</v>
      </c>
      <c r="M27" s="20">
        <v>9.9</v>
      </c>
      <c r="N27" s="15">
        <f t="shared" si="2"/>
        <v>43</v>
      </c>
      <c r="O27" s="20">
        <v>3</v>
      </c>
      <c r="P27" s="21"/>
    </row>
    <row r="28" spans="1:16" ht="15" customHeight="1">
      <c r="A28" s="130" t="s">
        <v>19</v>
      </c>
      <c r="B28" s="112"/>
      <c r="C28" s="112"/>
      <c r="D28" s="112"/>
      <c r="E28" s="112"/>
      <c r="F28" s="112"/>
      <c r="G28" s="112"/>
      <c r="H28" s="112"/>
      <c r="I28" s="112"/>
      <c r="J28" s="6">
        <f>SUM(J22:J27)</f>
        <v>580</v>
      </c>
      <c r="K28" s="6">
        <f>SUM(K22:K27)</f>
        <v>15.4</v>
      </c>
      <c r="L28" s="6">
        <f>SUM(L22:L27)</f>
        <v>15.799999999999999</v>
      </c>
      <c r="M28" s="6">
        <f>SUM(M22:M27)</f>
        <v>67.39</v>
      </c>
      <c r="N28" s="6">
        <f>SUM(N22:N27)</f>
        <v>473.35999999999996</v>
      </c>
      <c r="O28" s="22"/>
      <c r="P28" s="4"/>
    </row>
    <row r="29" spans="1:16" ht="15" customHeight="1">
      <c r="A29" s="98" t="s">
        <v>22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4"/>
    </row>
    <row r="30" spans="1:16" ht="18.600000000000001" customHeight="1">
      <c r="A30" s="104" t="s">
        <v>3</v>
      </c>
      <c r="B30" s="104"/>
      <c r="C30" s="104"/>
      <c r="D30" s="104"/>
      <c r="E30" s="104"/>
      <c r="F30" s="104"/>
      <c r="G30" s="104"/>
      <c r="H30" s="104"/>
      <c r="I30" s="104"/>
      <c r="J30" s="104" t="s">
        <v>4</v>
      </c>
      <c r="K30" s="104" t="s">
        <v>5</v>
      </c>
      <c r="L30" s="104"/>
      <c r="M30" s="104"/>
      <c r="N30" s="104" t="s">
        <v>6</v>
      </c>
      <c r="O30" s="104" t="s">
        <v>7</v>
      </c>
      <c r="P30" s="4"/>
    </row>
    <row r="31" spans="1:16" ht="21" customHeigh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6" t="s">
        <v>8</v>
      </c>
      <c r="L31" s="6" t="s">
        <v>9</v>
      </c>
      <c r="M31" s="6" t="s">
        <v>10</v>
      </c>
      <c r="N31" s="104"/>
      <c r="O31" s="104"/>
      <c r="P31" s="4"/>
    </row>
    <row r="32" spans="1:16" ht="16.899999999999999" customHeight="1">
      <c r="A32" s="82" t="s">
        <v>23</v>
      </c>
      <c r="B32" s="83"/>
      <c r="C32" s="83"/>
      <c r="D32" s="83"/>
      <c r="E32" s="83"/>
      <c r="F32" s="83"/>
      <c r="G32" s="83"/>
      <c r="H32" s="83"/>
      <c r="I32" s="84"/>
      <c r="J32" s="10">
        <v>60</v>
      </c>
      <c r="K32" s="11">
        <v>0</v>
      </c>
      <c r="L32" s="11">
        <v>2</v>
      </c>
      <c r="M32" s="11">
        <v>23</v>
      </c>
      <c r="N32" s="9">
        <f t="shared" ref="N32:N38" si="3">(K32+M32)*4+(L32*9)</f>
        <v>110</v>
      </c>
      <c r="O32" s="10">
        <v>45</v>
      </c>
      <c r="P32" s="4"/>
    </row>
    <row r="33" spans="1:16" ht="12.4" customHeight="1">
      <c r="A33" s="82" t="s">
        <v>24</v>
      </c>
      <c r="B33" s="83"/>
      <c r="C33" s="83"/>
      <c r="D33" s="83"/>
      <c r="E33" s="83"/>
      <c r="F33" s="83"/>
      <c r="G33" s="83"/>
      <c r="H33" s="83"/>
      <c r="I33" s="84"/>
      <c r="J33" s="10">
        <v>200</v>
      </c>
      <c r="K33" s="25">
        <v>11.21</v>
      </c>
      <c r="L33" s="25">
        <v>11.95</v>
      </c>
      <c r="M33" s="25">
        <v>27.6</v>
      </c>
      <c r="N33" s="9">
        <f t="shared" si="3"/>
        <v>262.79000000000002</v>
      </c>
      <c r="O33" s="10">
        <v>149</v>
      </c>
      <c r="P33" s="4"/>
    </row>
    <row r="34" spans="1:16" ht="12.75" customHeight="1">
      <c r="A34" s="85" t="s">
        <v>104</v>
      </c>
      <c r="B34" s="83"/>
      <c r="C34" s="83"/>
      <c r="D34" s="83"/>
      <c r="E34" s="83"/>
      <c r="F34" s="83"/>
      <c r="G34" s="83"/>
      <c r="H34" s="83"/>
      <c r="I34" s="84"/>
      <c r="J34" s="13">
        <v>90</v>
      </c>
      <c r="K34" s="25">
        <v>7.95</v>
      </c>
      <c r="L34" s="25">
        <v>12.35</v>
      </c>
      <c r="M34" s="25">
        <v>12.4</v>
      </c>
      <c r="N34" s="9">
        <f t="shared" si="3"/>
        <v>192.55</v>
      </c>
      <c r="O34" s="10">
        <v>499</v>
      </c>
      <c r="P34" s="4"/>
    </row>
    <row r="35" spans="1:16" ht="13.9" customHeight="1">
      <c r="A35" s="85" t="s">
        <v>93</v>
      </c>
      <c r="B35" s="83"/>
      <c r="C35" s="83"/>
      <c r="D35" s="83"/>
      <c r="E35" s="83"/>
      <c r="F35" s="83"/>
      <c r="G35" s="83"/>
      <c r="H35" s="83"/>
      <c r="I35" s="84"/>
      <c r="J35" s="10">
        <v>150</v>
      </c>
      <c r="K35" s="11">
        <v>5.0999999999999996</v>
      </c>
      <c r="L35" s="11">
        <v>0.6</v>
      </c>
      <c r="M35" s="11">
        <v>34.5</v>
      </c>
      <c r="N35" s="9">
        <f t="shared" si="3"/>
        <v>163.80000000000001</v>
      </c>
      <c r="O35" s="10">
        <v>516</v>
      </c>
      <c r="P35" s="4"/>
    </row>
    <row r="36" spans="1:16" ht="12" customHeight="1">
      <c r="A36" s="82" t="s">
        <v>13</v>
      </c>
      <c r="B36" s="83"/>
      <c r="C36" s="83"/>
      <c r="D36" s="83"/>
      <c r="E36" s="83"/>
      <c r="F36" s="83"/>
      <c r="G36" s="83"/>
      <c r="H36" s="83"/>
      <c r="I36" s="84"/>
      <c r="J36" s="10">
        <v>180</v>
      </c>
      <c r="K36" s="10">
        <v>0</v>
      </c>
      <c r="L36" s="10">
        <v>0</v>
      </c>
      <c r="M36" s="10">
        <v>5.04</v>
      </c>
      <c r="N36" s="9">
        <f t="shared" si="3"/>
        <v>20.16</v>
      </c>
      <c r="O36" s="10">
        <v>685</v>
      </c>
      <c r="P36" s="4"/>
    </row>
    <row r="37" spans="1:16" ht="13.15" customHeight="1">
      <c r="A37" s="89" t="s">
        <v>25</v>
      </c>
      <c r="B37" s="90"/>
      <c r="C37" s="90"/>
      <c r="D37" s="90"/>
      <c r="E37" s="90"/>
      <c r="F37" s="90"/>
      <c r="G37" s="90"/>
      <c r="H37" s="90"/>
      <c r="I37" s="91"/>
      <c r="J37" s="11">
        <v>20</v>
      </c>
      <c r="K37" s="11">
        <v>1.61</v>
      </c>
      <c r="L37" s="11">
        <v>0.2</v>
      </c>
      <c r="M37" s="11">
        <v>9.76</v>
      </c>
      <c r="N37" s="9">
        <f t="shared" si="3"/>
        <v>47.279999999999994</v>
      </c>
      <c r="O37" s="10">
        <v>4</v>
      </c>
      <c r="P37" s="4"/>
    </row>
    <row r="38" spans="1:16" ht="15" customHeight="1">
      <c r="A38" s="127" t="s">
        <v>16</v>
      </c>
      <c r="B38" s="128"/>
      <c r="C38" s="128"/>
      <c r="D38" s="128"/>
      <c r="E38" s="128"/>
      <c r="F38" s="128"/>
      <c r="G38" s="128"/>
      <c r="H38" s="128"/>
      <c r="I38" s="129"/>
      <c r="J38" s="17">
        <v>10</v>
      </c>
      <c r="K38" s="17">
        <v>0.85</v>
      </c>
      <c r="L38" s="17">
        <v>0.33</v>
      </c>
      <c r="M38" s="17">
        <v>4.83</v>
      </c>
      <c r="N38" s="9">
        <f t="shared" si="3"/>
        <v>25.689999999999998</v>
      </c>
      <c r="O38" s="18" t="s">
        <v>17</v>
      </c>
      <c r="P38" s="4"/>
    </row>
    <row r="39" spans="1:16" ht="13.15" customHeight="1">
      <c r="A39" s="95" t="s">
        <v>19</v>
      </c>
      <c r="B39" s="96"/>
      <c r="C39" s="96"/>
      <c r="D39" s="96"/>
      <c r="E39" s="96"/>
      <c r="F39" s="96"/>
      <c r="G39" s="96"/>
      <c r="H39" s="96"/>
      <c r="I39" s="97"/>
      <c r="J39" s="26">
        <f>J32+J33+J34+J35+J36+J37+J38</f>
        <v>710</v>
      </c>
      <c r="K39" s="26">
        <f t="shared" ref="K39:N39" si="4">K32+K33+K34+K35+K36+K37+K38</f>
        <v>26.72</v>
      </c>
      <c r="L39" s="26">
        <f t="shared" si="4"/>
        <v>27.429999999999996</v>
      </c>
      <c r="M39" s="26">
        <f t="shared" si="4"/>
        <v>117.13000000000001</v>
      </c>
      <c r="N39" s="26">
        <f t="shared" si="4"/>
        <v>822.27</v>
      </c>
      <c r="O39" s="27" t="s">
        <v>26</v>
      </c>
      <c r="P39" s="4"/>
    </row>
    <row r="40" spans="1:16" ht="40.5" customHeight="1">
      <c r="A40" s="98" t="s">
        <v>78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4"/>
    </row>
    <row r="41" spans="1:16" ht="22.5" customHeight="1">
      <c r="A41" s="99" t="s">
        <v>3</v>
      </c>
      <c r="B41" s="100"/>
      <c r="C41" s="100"/>
      <c r="D41" s="100"/>
      <c r="E41" s="100"/>
      <c r="F41" s="100"/>
      <c r="G41" s="100"/>
      <c r="H41" s="100"/>
      <c r="I41" s="101"/>
      <c r="J41" s="104" t="s">
        <v>4</v>
      </c>
      <c r="K41" s="104" t="s">
        <v>5</v>
      </c>
      <c r="L41" s="104"/>
      <c r="M41" s="104"/>
      <c r="N41" s="104" t="s">
        <v>6</v>
      </c>
      <c r="O41" s="104" t="s">
        <v>7</v>
      </c>
      <c r="P41" s="4"/>
    </row>
    <row r="42" spans="1:16" ht="33" customHeight="1">
      <c r="A42" s="102"/>
      <c r="B42" s="98"/>
      <c r="C42" s="98"/>
      <c r="D42" s="98"/>
      <c r="E42" s="98"/>
      <c r="F42" s="98"/>
      <c r="G42" s="98"/>
      <c r="H42" s="98"/>
      <c r="I42" s="103"/>
      <c r="J42" s="104"/>
      <c r="K42" s="6" t="s">
        <v>8</v>
      </c>
      <c r="L42" s="6" t="s">
        <v>9</v>
      </c>
      <c r="M42" s="6" t="s">
        <v>10</v>
      </c>
      <c r="N42" s="104"/>
      <c r="O42" s="104"/>
      <c r="P42" s="4"/>
    </row>
    <row r="43" spans="1:16" ht="22.5" customHeight="1">
      <c r="A43" s="105" t="s">
        <v>11</v>
      </c>
      <c r="B43" s="106"/>
      <c r="C43" s="106"/>
      <c r="D43" s="106"/>
      <c r="E43" s="106"/>
      <c r="F43" s="106"/>
      <c r="G43" s="106"/>
      <c r="H43" s="106"/>
      <c r="I43" s="106"/>
      <c r="J43" s="100"/>
      <c r="K43" s="100"/>
      <c r="L43" s="100"/>
      <c r="M43" s="100"/>
      <c r="N43" s="100"/>
      <c r="O43" s="100"/>
      <c r="P43" s="4"/>
    </row>
    <row r="44" spans="1:16" s="28" customFormat="1" ht="29.25" customHeight="1">
      <c r="A44" s="82" t="s">
        <v>94</v>
      </c>
      <c r="B44" s="83"/>
      <c r="C44" s="83"/>
      <c r="D44" s="83"/>
      <c r="E44" s="83"/>
      <c r="F44" s="83"/>
      <c r="G44" s="83"/>
      <c r="H44" s="83"/>
      <c r="I44" s="84"/>
      <c r="J44" s="13">
        <v>70</v>
      </c>
      <c r="K44" s="13">
        <v>5.6</v>
      </c>
      <c r="L44" s="13">
        <v>6.6</v>
      </c>
      <c r="M44" s="13">
        <v>18.13</v>
      </c>
      <c r="N44" s="29">
        <f t="shared" ref="N44:N48" si="5">(K44+M44)*4+(L44*9)</f>
        <v>154.32</v>
      </c>
      <c r="O44" s="10" t="s">
        <v>28</v>
      </c>
      <c r="P44" s="30"/>
    </row>
    <row r="45" spans="1:16" ht="27" customHeight="1">
      <c r="A45" s="82" t="s">
        <v>29</v>
      </c>
      <c r="B45" s="83"/>
      <c r="C45" s="83"/>
      <c r="D45" s="83"/>
      <c r="E45" s="83"/>
      <c r="F45" s="83"/>
      <c r="G45" s="83"/>
      <c r="H45" s="83"/>
      <c r="I45" s="84"/>
      <c r="J45" s="10">
        <v>200</v>
      </c>
      <c r="K45" s="13">
        <v>6.9</v>
      </c>
      <c r="L45" s="13">
        <v>8.9</v>
      </c>
      <c r="M45" s="13">
        <v>19.55</v>
      </c>
      <c r="N45" s="29">
        <f t="shared" si="5"/>
        <v>185.90000000000003</v>
      </c>
      <c r="O45" s="81">
        <v>302</v>
      </c>
      <c r="P45" s="4"/>
    </row>
    <row r="46" spans="1:16" s="19" customFormat="1" ht="18.75" customHeight="1">
      <c r="A46" s="82" t="s">
        <v>38</v>
      </c>
      <c r="B46" s="83"/>
      <c r="C46" s="83"/>
      <c r="D46" s="83"/>
      <c r="E46" s="83"/>
      <c r="F46" s="83"/>
      <c r="G46" s="83"/>
      <c r="H46" s="83"/>
      <c r="I46" s="84"/>
      <c r="J46" s="31">
        <v>200</v>
      </c>
      <c r="K46" s="23">
        <v>0.46</v>
      </c>
      <c r="L46" s="23">
        <v>0</v>
      </c>
      <c r="M46" s="23">
        <v>14.15</v>
      </c>
      <c r="N46" s="32">
        <f t="shared" si="5"/>
        <v>58.440000000000005</v>
      </c>
      <c r="O46" s="23">
        <v>6</v>
      </c>
      <c r="P46" s="21"/>
    </row>
    <row r="47" spans="1:16" ht="15.75" customHeight="1">
      <c r="A47" s="89" t="s">
        <v>25</v>
      </c>
      <c r="B47" s="90"/>
      <c r="C47" s="90"/>
      <c r="D47" s="90"/>
      <c r="E47" s="90"/>
      <c r="F47" s="90"/>
      <c r="G47" s="90"/>
      <c r="H47" s="90"/>
      <c r="I47" s="91"/>
      <c r="J47" s="14">
        <v>20</v>
      </c>
      <c r="K47" s="14">
        <v>1.72</v>
      </c>
      <c r="L47" s="14">
        <v>0.1</v>
      </c>
      <c r="M47" s="14">
        <v>10.98</v>
      </c>
      <c r="N47" s="15">
        <f t="shared" si="5"/>
        <v>51.7</v>
      </c>
      <c r="O47" s="18" t="s">
        <v>15</v>
      </c>
      <c r="P47" s="4"/>
    </row>
    <row r="48" spans="1:16" ht="21.75" customHeight="1">
      <c r="A48" s="127" t="s">
        <v>16</v>
      </c>
      <c r="B48" s="128"/>
      <c r="C48" s="128"/>
      <c r="D48" s="128"/>
      <c r="E48" s="128"/>
      <c r="F48" s="128"/>
      <c r="G48" s="128"/>
      <c r="H48" s="128"/>
      <c r="I48" s="129"/>
      <c r="J48" s="17">
        <v>10</v>
      </c>
      <c r="K48" s="17">
        <v>0.85</v>
      </c>
      <c r="L48" s="17">
        <v>0.33</v>
      </c>
      <c r="M48" s="17">
        <v>4.83</v>
      </c>
      <c r="N48" s="33">
        <f t="shared" si="5"/>
        <v>25.689999999999998</v>
      </c>
      <c r="O48" s="34" t="s">
        <v>17</v>
      </c>
      <c r="P48" s="4"/>
    </row>
    <row r="49" spans="1:16" ht="18.75" customHeight="1">
      <c r="A49" s="112" t="s">
        <v>19</v>
      </c>
      <c r="B49" s="112"/>
      <c r="C49" s="112"/>
      <c r="D49" s="112"/>
      <c r="E49" s="112"/>
      <c r="F49" s="112"/>
      <c r="G49" s="112"/>
      <c r="H49" s="112"/>
      <c r="I49" s="112"/>
      <c r="J49" s="35">
        <f>SUM(J44:J48)</f>
        <v>500</v>
      </c>
      <c r="K49" s="36">
        <f t="shared" ref="K49:N56" si="6">SUM(K44:K48)</f>
        <v>15.530000000000001</v>
      </c>
      <c r="L49" s="36">
        <f t="shared" si="6"/>
        <v>15.93</v>
      </c>
      <c r="M49" s="36">
        <f t="shared" si="6"/>
        <v>67.64</v>
      </c>
      <c r="N49" s="37">
        <f t="shared" si="6"/>
        <v>476.05</v>
      </c>
      <c r="O49" s="38"/>
      <c r="P49" s="4"/>
    </row>
    <row r="50" spans="1:16" ht="30" customHeight="1">
      <c r="A50" s="102" t="s">
        <v>20</v>
      </c>
      <c r="B50" s="98"/>
      <c r="C50" s="98"/>
      <c r="D50" s="98"/>
      <c r="E50" s="98"/>
      <c r="F50" s="98"/>
      <c r="G50" s="98"/>
      <c r="H50" s="98"/>
      <c r="I50" s="98"/>
      <c r="J50" s="125"/>
      <c r="K50" s="125"/>
      <c r="L50" s="125"/>
      <c r="M50" s="125"/>
      <c r="N50" s="125"/>
      <c r="O50" s="125"/>
      <c r="P50" s="4"/>
    </row>
    <row r="51" spans="1:16" ht="15.75" customHeight="1">
      <c r="A51" s="85" t="s">
        <v>95</v>
      </c>
      <c r="B51" s="83"/>
      <c r="C51" s="83"/>
      <c r="D51" s="83"/>
      <c r="E51" s="83"/>
      <c r="F51" s="83"/>
      <c r="G51" s="83"/>
      <c r="H51" s="83"/>
      <c r="I51" s="84"/>
      <c r="J51" s="13">
        <v>100</v>
      </c>
      <c r="K51" s="25">
        <v>7.45</v>
      </c>
      <c r="L51" s="25">
        <v>13.1</v>
      </c>
      <c r="M51" s="25">
        <v>12.8</v>
      </c>
      <c r="N51" s="9">
        <f t="shared" ref="N51:N55" si="7">(K51+M51)*4+(L51*9)</f>
        <v>198.89999999999998</v>
      </c>
      <c r="O51" s="10">
        <v>499</v>
      </c>
      <c r="P51" s="4"/>
    </row>
    <row r="52" spans="1:16" ht="19.5" customHeight="1">
      <c r="A52" s="82" t="s">
        <v>30</v>
      </c>
      <c r="B52" s="83"/>
      <c r="C52" s="83"/>
      <c r="D52" s="83"/>
      <c r="E52" s="83"/>
      <c r="F52" s="83"/>
      <c r="G52" s="83"/>
      <c r="H52" s="83"/>
      <c r="I52" s="84"/>
      <c r="J52" s="10">
        <v>150</v>
      </c>
      <c r="K52" s="11">
        <v>3.03</v>
      </c>
      <c r="L52" s="11">
        <v>1.35</v>
      </c>
      <c r="M52" s="11">
        <v>11.69</v>
      </c>
      <c r="N52" s="9">
        <f t="shared" si="7"/>
        <v>71.03</v>
      </c>
      <c r="O52" s="10" t="s">
        <v>31</v>
      </c>
      <c r="P52" s="4"/>
    </row>
    <row r="53" spans="1:16" s="19" customFormat="1" ht="21.75" customHeight="1">
      <c r="A53" s="82" t="s">
        <v>79</v>
      </c>
      <c r="B53" s="83"/>
      <c r="C53" s="83"/>
      <c r="D53" s="83"/>
      <c r="E53" s="83"/>
      <c r="F53" s="83"/>
      <c r="G53" s="83"/>
      <c r="H53" s="83"/>
      <c r="I53" s="84"/>
      <c r="J53" s="31">
        <v>200</v>
      </c>
      <c r="K53" s="23">
        <v>0.46</v>
      </c>
      <c r="L53" s="23">
        <v>0</v>
      </c>
      <c r="M53" s="23">
        <v>14.15</v>
      </c>
      <c r="N53" s="32">
        <f t="shared" si="7"/>
        <v>58.440000000000005</v>
      </c>
      <c r="O53" s="23">
        <v>6</v>
      </c>
      <c r="P53" s="21"/>
    </row>
    <row r="54" spans="1:16" s="39" customFormat="1" ht="18.75" customHeight="1">
      <c r="A54" s="89" t="s">
        <v>32</v>
      </c>
      <c r="B54" s="90"/>
      <c r="C54" s="90"/>
      <c r="D54" s="90"/>
      <c r="E54" s="90"/>
      <c r="F54" s="90"/>
      <c r="G54" s="90"/>
      <c r="H54" s="90"/>
      <c r="I54" s="91"/>
      <c r="J54" s="40">
        <v>30</v>
      </c>
      <c r="K54" s="40">
        <v>2.42</v>
      </c>
      <c r="L54" s="40">
        <v>0.3</v>
      </c>
      <c r="M54" s="40">
        <v>14.64</v>
      </c>
      <c r="N54" s="32">
        <f t="shared" si="7"/>
        <v>70.940000000000012</v>
      </c>
      <c r="O54" s="23">
        <v>4</v>
      </c>
      <c r="P54" s="41"/>
    </row>
    <row r="55" spans="1:16" s="39" customFormat="1" ht="21.75" customHeight="1">
      <c r="A55" s="89" t="s">
        <v>33</v>
      </c>
      <c r="B55" s="90"/>
      <c r="C55" s="90"/>
      <c r="D55" s="90"/>
      <c r="E55" s="90"/>
      <c r="F55" s="90"/>
      <c r="G55" s="90"/>
      <c r="H55" s="90"/>
      <c r="I55" s="91"/>
      <c r="J55" s="20">
        <v>30</v>
      </c>
      <c r="K55" s="20">
        <v>2.5499999999999998</v>
      </c>
      <c r="L55" s="20">
        <v>0.99</v>
      </c>
      <c r="M55" s="20">
        <v>14.49</v>
      </c>
      <c r="N55" s="32">
        <f t="shared" si="7"/>
        <v>77.069999999999993</v>
      </c>
      <c r="O55" s="42" t="s">
        <v>17</v>
      </c>
      <c r="P55" s="41"/>
    </row>
    <row r="56" spans="1:16" ht="23.25" customHeight="1">
      <c r="A56" s="112" t="s">
        <v>19</v>
      </c>
      <c r="B56" s="112"/>
      <c r="C56" s="112"/>
      <c r="D56" s="112"/>
      <c r="E56" s="112"/>
      <c r="F56" s="112"/>
      <c r="G56" s="112"/>
      <c r="H56" s="112"/>
      <c r="I56" s="112"/>
      <c r="J56" s="6">
        <f>SUM(J51:J55)</f>
        <v>510</v>
      </c>
      <c r="K56" s="6">
        <f t="shared" si="6"/>
        <v>15.91</v>
      </c>
      <c r="L56" s="6">
        <f t="shared" si="6"/>
        <v>15.74</v>
      </c>
      <c r="M56" s="6">
        <f t="shared" si="6"/>
        <v>67.77</v>
      </c>
      <c r="N56" s="7">
        <f t="shared" si="6"/>
        <v>476.37999999999994</v>
      </c>
      <c r="O56" s="38"/>
      <c r="P56" s="4"/>
    </row>
    <row r="57" spans="1:16" ht="33" customHeight="1">
      <c r="A57" s="98" t="s">
        <v>22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4"/>
    </row>
    <row r="58" spans="1:16" ht="21.75" customHeight="1">
      <c r="A58" s="99" t="s">
        <v>3</v>
      </c>
      <c r="B58" s="100"/>
      <c r="C58" s="100"/>
      <c r="D58" s="100"/>
      <c r="E58" s="100"/>
      <c r="F58" s="100"/>
      <c r="G58" s="100"/>
      <c r="H58" s="100"/>
      <c r="I58" s="101"/>
      <c r="J58" s="104" t="s">
        <v>4</v>
      </c>
      <c r="K58" s="104" t="s">
        <v>5</v>
      </c>
      <c r="L58" s="104"/>
      <c r="M58" s="104"/>
      <c r="N58" s="104" t="s">
        <v>6</v>
      </c>
      <c r="O58" s="104" t="s">
        <v>7</v>
      </c>
      <c r="P58" s="4"/>
    </row>
    <row r="59" spans="1:16" ht="32.25" customHeight="1">
      <c r="A59" s="102"/>
      <c r="B59" s="98"/>
      <c r="C59" s="98"/>
      <c r="D59" s="98"/>
      <c r="E59" s="98"/>
      <c r="F59" s="98"/>
      <c r="G59" s="98"/>
      <c r="H59" s="98"/>
      <c r="I59" s="103"/>
      <c r="J59" s="104"/>
      <c r="K59" s="6" t="s">
        <v>8</v>
      </c>
      <c r="L59" s="6" t="s">
        <v>9</v>
      </c>
      <c r="M59" s="6" t="s">
        <v>10</v>
      </c>
      <c r="N59" s="104"/>
      <c r="O59" s="104"/>
      <c r="P59" s="4"/>
    </row>
    <row r="60" spans="1:16" ht="19.5" customHeight="1">
      <c r="A60" s="85" t="s">
        <v>105</v>
      </c>
      <c r="B60" s="83"/>
      <c r="C60" s="83"/>
      <c r="D60" s="83"/>
      <c r="E60" s="83"/>
      <c r="F60" s="83"/>
      <c r="G60" s="83"/>
      <c r="H60" s="83"/>
      <c r="I60" s="84"/>
      <c r="J60" s="10">
        <v>60</v>
      </c>
      <c r="K60" s="25">
        <v>3.8</v>
      </c>
      <c r="L60" s="25">
        <v>2.82</v>
      </c>
      <c r="M60" s="25">
        <v>4.5</v>
      </c>
      <c r="N60" s="9">
        <f t="shared" ref="N60:N66" si="8">(K60+M60)*4+(L60*9)</f>
        <v>58.58</v>
      </c>
      <c r="O60" s="10" t="s">
        <v>34</v>
      </c>
      <c r="P60" s="4"/>
    </row>
    <row r="61" spans="1:16" ht="20.25" customHeight="1">
      <c r="A61" s="82" t="s">
        <v>35</v>
      </c>
      <c r="B61" s="83"/>
      <c r="C61" s="83"/>
      <c r="D61" s="83"/>
      <c r="E61" s="83"/>
      <c r="F61" s="83"/>
      <c r="G61" s="83"/>
      <c r="H61" s="83"/>
      <c r="I61" s="84"/>
      <c r="J61" s="10">
        <v>200</v>
      </c>
      <c r="K61" s="10">
        <v>5.82</v>
      </c>
      <c r="L61" s="10">
        <v>7.8</v>
      </c>
      <c r="M61" s="10">
        <v>44</v>
      </c>
      <c r="N61" s="9">
        <f t="shared" si="8"/>
        <v>269.48</v>
      </c>
      <c r="O61" s="10">
        <v>139</v>
      </c>
      <c r="P61" s="4"/>
    </row>
    <row r="62" spans="1:16" ht="18" customHeight="1">
      <c r="A62" s="82" t="s">
        <v>36</v>
      </c>
      <c r="B62" s="83"/>
      <c r="C62" s="83"/>
      <c r="D62" s="83"/>
      <c r="E62" s="83"/>
      <c r="F62" s="83"/>
      <c r="G62" s="83"/>
      <c r="H62" s="83"/>
      <c r="I62" s="84"/>
      <c r="J62" s="10">
        <v>90</v>
      </c>
      <c r="K62" s="25">
        <v>9.9499999999999993</v>
      </c>
      <c r="L62" s="25">
        <v>9.93</v>
      </c>
      <c r="M62" s="25">
        <v>3.15</v>
      </c>
      <c r="N62" s="9">
        <f t="shared" si="8"/>
        <v>141.77000000000001</v>
      </c>
      <c r="O62" s="10">
        <v>439</v>
      </c>
      <c r="P62" s="4"/>
    </row>
    <row r="63" spans="1:16" ht="22.5" customHeight="1">
      <c r="A63" s="82" t="s">
        <v>37</v>
      </c>
      <c r="B63" s="83"/>
      <c r="C63" s="83"/>
      <c r="D63" s="83"/>
      <c r="E63" s="83"/>
      <c r="F63" s="83"/>
      <c r="G63" s="83"/>
      <c r="H63" s="83"/>
      <c r="I63" s="84"/>
      <c r="J63" s="10">
        <v>150</v>
      </c>
      <c r="K63" s="43">
        <v>3.75</v>
      </c>
      <c r="L63" s="43">
        <v>6.3</v>
      </c>
      <c r="M63" s="43">
        <v>22.05</v>
      </c>
      <c r="N63" s="9">
        <f t="shared" si="8"/>
        <v>159.9</v>
      </c>
      <c r="O63" s="10">
        <v>717</v>
      </c>
      <c r="P63" s="4"/>
    </row>
    <row r="64" spans="1:16" ht="15.75" customHeight="1">
      <c r="A64" s="89" t="s">
        <v>38</v>
      </c>
      <c r="B64" s="90"/>
      <c r="C64" s="90"/>
      <c r="D64" s="90"/>
      <c r="E64" s="90"/>
      <c r="F64" s="90"/>
      <c r="G64" s="90"/>
      <c r="H64" s="90"/>
      <c r="I64" s="91"/>
      <c r="J64" s="10">
        <v>180</v>
      </c>
      <c r="K64" s="10">
        <v>0.8</v>
      </c>
      <c r="L64" s="10">
        <v>0.12</v>
      </c>
      <c r="M64" s="10">
        <v>28.79</v>
      </c>
      <c r="N64" s="9">
        <f t="shared" si="8"/>
        <v>119.44</v>
      </c>
      <c r="O64" s="10">
        <v>639</v>
      </c>
      <c r="P64" s="4"/>
    </row>
    <row r="65" spans="1:16" ht="14.25" customHeight="1">
      <c r="A65" s="89" t="s">
        <v>25</v>
      </c>
      <c r="B65" s="90"/>
      <c r="C65" s="90"/>
      <c r="D65" s="90"/>
      <c r="E65" s="90"/>
      <c r="F65" s="90"/>
      <c r="G65" s="90"/>
      <c r="H65" s="90"/>
      <c r="I65" s="91"/>
      <c r="J65" s="11">
        <v>20</v>
      </c>
      <c r="K65" s="11">
        <v>1.61</v>
      </c>
      <c r="L65" s="11">
        <v>0.2</v>
      </c>
      <c r="M65" s="11">
        <v>9.76</v>
      </c>
      <c r="N65" s="9">
        <f t="shared" si="8"/>
        <v>47.279999999999994</v>
      </c>
      <c r="O65" s="10">
        <v>4</v>
      </c>
      <c r="P65" s="4"/>
    </row>
    <row r="66" spans="1:16" ht="21" customHeight="1">
      <c r="A66" s="92" t="s">
        <v>16</v>
      </c>
      <c r="B66" s="93"/>
      <c r="C66" s="93"/>
      <c r="D66" s="93"/>
      <c r="E66" s="93"/>
      <c r="F66" s="93"/>
      <c r="G66" s="93"/>
      <c r="H66" s="93"/>
      <c r="I66" s="94"/>
      <c r="J66" s="17">
        <v>10</v>
      </c>
      <c r="K66" s="17">
        <v>0.85</v>
      </c>
      <c r="L66" s="17">
        <v>0.33</v>
      </c>
      <c r="M66" s="17">
        <v>4.83</v>
      </c>
      <c r="N66" s="9">
        <f t="shared" si="8"/>
        <v>25.689999999999998</v>
      </c>
      <c r="O66" s="18" t="s">
        <v>17</v>
      </c>
      <c r="P66" s="4"/>
    </row>
    <row r="67" spans="1:16" ht="18.75" customHeight="1">
      <c r="A67" s="95" t="s">
        <v>19</v>
      </c>
      <c r="B67" s="96"/>
      <c r="C67" s="96"/>
      <c r="D67" s="96"/>
      <c r="E67" s="96"/>
      <c r="F67" s="96"/>
      <c r="G67" s="96"/>
      <c r="H67" s="96"/>
      <c r="I67" s="97"/>
      <c r="J67" s="44">
        <f>SUM(J60:J66)</f>
        <v>710</v>
      </c>
      <c r="K67" s="44">
        <f t="shared" ref="K67:N67" si="9">K60+K61+K62+K63+K64+K65+K66</f>
        <v>26.580000000000002</v>
      </c>
      <c r="L67" s="44">
        <f t="shared" si="9"/>
        <v>27.499999999999996</v>
      </c>
      <c r="M67" s="44">
        <f t="shared" si="9"/>
        <v>117.08000000000001</v>
      </c>
      <c r="N67" s="44">
        <f t="shared" si="9"/>
        <v>822.1400000000001</v>
      </c>
      <c r="O67" s="45" t="s">
        <v>26</v>
      </c>
      <c r="P67" s="4"/>
    </row>
    <row r="68" spans="1:16" ht="42" customHeight="1">
      <c r="A68" s="98" t="s">
        <v>80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4"/>
    </row>
    <row r="69" spans="1:16" ht="22.5" customHeight="1">
      <c r="A69" s="99" t="s">
        <v>3</v>
      </c>
      <c r="B69" s="100"/>
      <c r="C69" s="100"/>
      <c r="D69" s="100"/>
      <c r="E69" s="100"/>
      <c r="F69" s="100"/>
      <c r="G69" s="100"/>
      <c r="H69" s="100"/>
      <c r="I69" s="101"/>
      <c r="J69" s="104" t="s">
        <v>4</v>
      </c>
      <c r="K69" s="104" t="s">
        <v>5</v>
      </c>
      <c r="L69" s="104"/>
      <c r="M69" s="104"/>
      <c r="N69" s="104" t="s">
        <v>27</v>
      </c>
      <c r="O69" s="104" t="s">
        <v>7</v>
      </c>
      <c r="P69" s="4"/>
    </row>
    <row r="70" spans="1:16" ht="42" customHeight="1">
      <c r="A70" s="102"/>
      <c r="B70" s="98"/>
      <c r="C70" s="98"/>
      <c r="D70" s="98"/>
      <c r="E70" s="98"/>
      <c r="F70" s="98"/>
      <c r="G70" s="98"/>
      <c r="H70" s="98"/>
      <c r="I70" s="103"/>
      <c r="J70" s="104"/>
      <c r="K70" s="6" t="s">
        <v>8</v>
      </c>
      <c r="L70" s="6" t="s">
        <v>9</v>
      </c>
      <c r="M70" s="6" t="s">
        <v>10</v>
      </c>
      <c r="N70" s="104"/>
      <c r="O70" s="104"/>
      <c r="P70" s="4"/>
    </row>
    <row r="71" spans="1:16" ht="30" customHeight="1">
      <c r="A71" s="105" t="s">
        <v>11</v>
      </c>
      <c r="B71" s="106"/>
      <c r="C71" s="106"/>
      <c r="D71" s="106"/>
      <c r="E71" s="106"/>
      <c r="F71" s="106"/>
      <c r="G71" s="106"/>
      <c r="H71" s="106"/>
      <c r="I71" s="106"/>
      <c r="J71" s="100"/>
      <c r="K71" s="100"/>
      <c r="L71" s="100"/>
      <c r="M71" s="100"/>
      <c r="N71" s="100"/>
      <c r="O71" s="106"/>
      <c r="P71" s="4"/>
    </row>
    <row r="72" spans="1:16" s="28" customFormat="1" ht="29.25" customHeight="1">
      <c r="A72" s="126" t="s">
        <v>96</v>
      </c>
      <c r="B72" s="108"/>
      <c r="C72" s="108"/>
      <c r="D72" s="108"/>
      <c r="E72" s="108"/>
      <c r="F72" s="108"/>
      <c r="G72" s="108"/>
      <c r="H72" s="108"/>
      <c r="I72" s="109"/>
      <c r="J72" s="10">
        <v>180</v>
      </c>
      <c r="K72" s="29">
        <v>12.57</v>
      </c>
      <c r="L72" s="29">
        <v>14.11</v>
      </c>
      <c r="M72" s="29">
        <v>36.5</v>
      </c>
      <c r="N72" s="29">
        <f t="shared" ref="N72:N75" si="10">(K72+M72)*4+(L72*9)</f>
        <v>323.27</v>
      </c>
      <c r="O72" s="10">
        <v>472</v>
      </c>
      <c r="P72" s="30"/>
    </row>
    <row r="73" spans="1:16" ht="19.5" customHeight="1">
      <c r="A73" s="82" t="s">
        <v>13</v>
      </c>
      <c r="B73" s="83"/>
      <c r="C73" s="83"/>
      <c r="D73" s="83"/>
      <c r="E73" s="83"/>
      <c r="F73" s="83"/>
      <c r="G73" s="83"/>
      <c r="H73" s="83"/>
      <c r="I73" s="84"/>
      <c r="J73" s="10">
        <v>200</v>
      </c>
      <c r="K73" s="10">
        <v>0</v>
      </c>
      <c r="L73" s="10">
        <v>0</v>
      </c>
      <c r="M73" s="10">
        <v>5.8</v>
      </c>
      <c r="N73" s="9">
        <f t="shared" si="10"/>
        <v>23.2</v>
      </c>
      <c r="O73" s="10">
        <v>685</v>
      </c>
      <c r="P73" s="4"/>
    </row>
    <row r="74" spans="1:16" s="39" customFormat="1" ht="18.75" customHeight="1">
      <c r="A74" s="89" t="s">
        <v>32</v>
      </c>
      <c r="B74" s="90"/>
      <c r="C74" s="90"/>
      <c r="D74" s="90"/>
      <c r="E74" s="90"/>
      <c r="F74" s="90"/>
      <c r="G74" s="90"/>
      <c r="H74" s="90"/>
      <c r="I74" s="91"/>
      <c r="J74" s="40">
        <v>30</v>
      </c>
      <c r="K74" s="40">
        <v>2.42</v>
      </c>
      <c r="L74" s="40">
        <v>0.3</v>
      </c>
      <c r="M74" s="40">
        <v>14.64</v>
      </c>
      <c r="N74" s="32">
        <f t="shared" si="10"/>
        <v>70.940000000000012</v>
      </c>
      <c r="O74" s="20">
        <v>4</v>
      </c>
      <c r="P74" s="41"/>
    </row>
    <row r="75" spans="1:16" s="19" customFormat="1" ht="21" customHeight="1">
      <c r="A75" s="89" t="s">
        <v>81</v>
      </c>
      <c r="B75" s="90"/>
      <c r="C75" s="90"/>
      <c r="D75" s="90"/>
      <c r="E75" s="90"/>
      <c r="F75" s="90"/>
      <c r="G75" s="90"/>
      <c r="H75" s="90"/>
      <c r="I75" s="91"/>
      <c r="J75" s="20">
        <v>100</v>
      </c>
      <c r="K75" s="20">
        <v>3.7</v>
      </c>
      <c r="L75" s="20">
        <v>3.7</v>
      </c>
      <c r="M75" s="20">
        <v>10.9</v>
      </c>
      <c r="N75" s="46">
        <f t="shared" si="10"/>
        <v>91.700000000000017</v>
      </c>
      <c r="O75" s="47">
        <v>3</v>
      </c>
      <c r="P75" s="21"/>
    </row>
    <row r="76" spans="1:16" ht="24.75" customHeight="1">
      <c r="A76" s="112" t="s">
        <v>19</v>
      </c>
      <c r="B76" s="112"/>
      <c r="C76" s="112"/>
      <c r="D76" s="112"/>
      <c r="E76" s="112"/>
      <c r="F76" s="112"/>
      <c r="G76" s="112"/>
      <c r="H76" s="112"/>
      <c r="I76" s="112"/>
      <c r="J76" s="6">
        <f>SUM(J70:J75)</f>
        <v>510</v>
      </c>
      <c r="K76" s="6">
        <f>SUM(K70:K75)</f>
        <v>18.690000000000001</v>
      </c>
      <c r="L76" s="6">
        <f>SUM(L70:L75)</f>
        <v>18.11</v>
      </c>
      <c r="M76" s="6">
        <f>SUM(M70:M75)</f>
        <v>67.84</v>
      </c>
      <c r="N76" s="7">
        <f>SUM(N70:N75)</f>
        <v>509.11</v>
      </c>
      <c r="O76" s="38"/>
      <c r="P76" s="4"/>
    </row>
    <row r="77" spans="1:16" ht="36.75" customHeight="1">
      <c r="A77" s="102" t="s">
        <v>20</v>
      </c>
      <c r="B77" s="98"/>
      <c r="C77" s="98"/>
      <c r="D77" s="98"/>
      <c r="E77" s="98"/>
      <c r="F77" s="98"/>
      <c r="G77" s="98"/>
      <c r="H77" s="98"/>
      <c r="I77" s="98"/>
      <c r="J77" s="125"/>
      <c r="K77" s="125"/>
      <c r="L77" s="125"/>
      <c r="M77" s="125"/>
      <c r="N77" s="125"/>
      <c r="O77" s="98"/>
      <c r="P77" s="4"/>
    </row>
    <row r="78" spans="1:16" s="28" customFormat="1" ht="33.75" customHeight="1">
      <c r="A78" s="85" t="s">
        <v>94</v>
      </c>
      <c r="B78" s="83"/>
      <c r="C78" s="83"/>
      <c r="D78" s="83"/>
      <c r="E78" s="83"/>
      <c r="F78" s="83"/>
      <c r="G78" s="83"/>
      <c r="H78" s="83"/>
      <c r="I78" s="84"/>
      <c r="J78" s="13">
        <v>70</v>
      </c>
      <c r="K78" s="13">
        <v>5.6</v>
      </c>
      <c r="L78" s="13">
        <v>12.6</v>
      </c>
      <c r="M78" s="13">
        <v>13.13</v>
      </c>
      <c r="N78" s="29">
        <f t="shared" ref="N78:N82" si="11">(K78+M78)*4+(L78*9)</f>
        <v>188.32</v>
      </c>
      <c r="O78" s="10" t="s">
        <v>28</v>
      </c>
      <c r="P78" s="30"/>
    </row>
    <row r="79" spans="1:16" ht="21" customHeight="1">
      <c r="A79" s="82" t="s">
        <v>39</v>
      </c>
      <c r="B79" s="83"/>
      <c r="C79" s="83"/>
      <c r="D79" s="83"/>
      <c r="E79" s="83"/>
      <c r="F79" s="83"/>
      <c r="G79" s="83"/>
      <c r="H79" s="83"/>
      <c r="I79" s="84"/>
      <c r="J79" s="10">
        <v>200</v>
      </c>
      <c r="K79" s="13">
        <v>7.79</v>
      </c>
      <c r="L79" s="13">
        <v>2.8</v>
      </c>
      <c r="M79" s="13">
        <v>28.41</v>
      </c>
      <c r="N79" s="9">
        <f t="shared" si="11"/>
        <v>170</v>
      </c>
      <c r="O79" s="10">
        <v>451</v>
      </c>
      <c r="P79" s="4"/>
    </row>
    <row r="80" spans="1:16" ht="20.25" customHeight="1">
      <c r="A80" s="82" t="s">
        <v>13</v>
      </c>
      <c r="B80" s="83"/>
      <c r="C80" s="83"/>
      <c r="D80" s="83"/>
      <c r="E80" s="83"/>
      <c r="F80" s="83"/>
      <c r="G80" s="83"/>
      <c r="H80" s="83"/>
      <c r="I80" s="84"/>
      <c r="J80" s="10">
        <v>200</v>
      </c>
      <c r="K80" s="10">
        <v>0</v>
      </c>
      <c r="L80" s="10">
        <v>0</v>
      </c>
      <c r="M80" s="10">
        <v>5.8</v>
      </c>
      <c r="N80" s="9">
        <f t="shared" si="11"/>
        <v>23.2</v>
      </c>
      <c r="O80" s="10">
        <v>685</v>
      </c>
      <c r="P80" s="4"/>
    </row>
    <row r="81" spans="1:16" ht="18.75" customHeight="1">
      <c r="A81" s="89" t="s">
        <v>25</v>
      </c>
      <c r="B81" s="90"/>
      <c r="C81" s="90"/>
      <c r="D81" s="90"/>
      <c r="E81" s="90"/>
      <c r="F81" s="90"/>
      <c r="G81" s="90"/>
      <c r="H81" s="90"/>
      <c r="I81" s="91"/>
      <c r="J81" s="11">
        <v>20</v>
      </c>
      <c r="K81" s="11">
        <v>1.61</v>
      </c>
      <c r="L81" s="11">
        <v>0.2</v>
      </c>
      <c r="M81" s="11">
        <v>9.76</v>
      </c>
      <c r="N81" s="9">
        <f t="shared" si="11"/>
        <v>47.279999999999994</v>
      </c>
      <c r="O81" s="10">
        <v>4</v>
      </c>
      <c r="P81" s="4"/>
    </row>
    <row r="82" spans="1:16" s="19" customFormat="1" ht="21.75" customHeight="1">
      <c r="A82" s="89" t="s">
        <v>18</v>
      </c>
      <c r="B82" s="90"/>
      <c r="C82" s="90"/>
      <c r="D82" s="90"/>
      <c r="E82" s="90"/>
      <c r="F82" s="90"/>
      <c r="G82" s="90"/>
      <c r="H82" s="90"/>
      <c r="I82" s="91"/>
      <c r="J82" s="20">
        <v>100</v>
      </c>
      <c r="K82" s="20">
        <v>0.4</v>
      </c>
      <c r="L82" s="20">
        <v>0.2</v>
      </c>
      <c r="M82" s="20">
        <v>9.9</v>
      </c>
      <c r="N82" s="15">
        <f t="shared" si="11"/>
        <v>43</v>
      </c>
      <c r="O82" s="20">
        <v>3</v>
      </c>
      <c r="P82" s="21"/>
    </row>
    <row r="83" spans="1:16" ht="22.5" customHeight="1">
      <c r="A83" s="112" t="s">
        <v>19</v>
      </c>
      <c r="B83" s="112"/>
      <c r="C83" s="112"/>
      <c r="D83" s="112"/>
      <c r="E83" s="112"/>
      <c r="F83" s="112"/>
      <c r="G83" s="112"/>
      <c r="H83" s="112"/>
      <c r="I83" s="112"/>
      <c r="J83" s="6">
        <f>SUM(J78:J82)</f>
        <v>590</v>
      </c>
      <c r="K83" s="6">
        <f t="shared" ref="K83:N83" si="12">SUM(K78:K82)</f>
        <v>15.4</v>
      </c>
      <c r="L83" s="6">
        <f t="shared" si="12"/>
        <v>15.799999999999997</v>
      </c>
      <c r="M83" s="6">
        <f t="shared" si="12"/>
        <v>67</v>
      </c>
      <c r="N83" s="6">
        <f t="shared" si="12"/>
        <v>471.79999999999995</v>
      </c>
      <c r="O83" s="48"/>
      <c r="P83" s="4"/>
    </row>
    <row r="84" spans="1:16" ht="25.5" customHeight="1">
      <c r="A84" s="98" t="s">
        <v>22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4"/>
    </row>
    <row r="85" spans="1:16" ht="12.95" customHeight="1">
      <c r="A85" s="99" t="s">
        <v>3</v>
      </c>
      <c r="B85" s="100"/>
      <c r="C85" s="100"/>
      <c r="D85" s="100"/>
      <c r="E85" s="100"/>
      <c r="F85" s="100"/>
      <c r="G85" s="100"/>
      <c r="H85" s="100"/>
      <c r="I85" s="101"/>
      <c r="J85" s="104" t="s">
        <v>4</v>
      </c>
      <c r="K85" s="104" t="s">
        <v>5</v>
      </c>
      <c r="L85" s="104"/>
      <c r="M85" s="104"/>
      <c r="N85" s="104" t="s">
        <v>27</v>
      </c>
      <c r="O85" s="104" t="s">
        <v>7</v>
      </c>
      <c r="P85" s="4"/>
    </row>
    <row r="86" spans="1:16" ht="33.75" customHeight="1">
      <c r="A86" s="102"/>
      <c r="B86" s="98"/>
      <c r="C86" s="98"/>
      <c r="D86" s="98"/>
      <c r="E86" s="98"/>
      <c r="F86" s="98"/>
      <c r="G86" s="98"/>
      <c r="H86" s="98"/>
      <c r="I86" s="103"/>
      <c r="J86" s="104"/>
      <c r="K86" s="6" t="s">
        <v>8</v>
      </c>
      <c r="L86" s="6" t="s">
        <v>9</v>
      </c>
      <c r="M86" s="6" t="s">
        <v>10</v>
      </c>
      <c r="N86" s="104"/>
      <c r="O86" s="104"/>
      <c r="P86" s="4"/>
    </row>
    <row r="87" spans="1:16" s="39" customFormat="1" ht="16.5" customHeight="1">
      <c r="A87" s="82" t="s">
        <v>40</v>
      </c>
      <c r="B87" s="83"/>
      <c r="C87" s="83"/>
      <c r="D87" s="83"/>
      <c r="E87" s="83"/>
      <c r="F87" s="83"/>
      <c r="G87" s="83"/>
      <c r="H87" s="83"/>
      <c r="I87" s="84"/>
      <c r="J87" s="31">
        <v>60</v>
      </c>
      <c r="K87" s="40">
        <v>0.48</v>
      </c>
      <c r="L87" s="40">
        <v>0.06</v>
      </c>
      <c r="M87" s="40">
        <v>1.56</v>
      </c>
      <c r="N87" s="32">
        <f t="shared" ref="N87:N93" si="13">(K87+M87)*4+(L87*9)</f>
        <v>8.6999999999999993</v>
      </c>
      <c r="O87" s="23">
        <v>321</v>
      </c>
      <c r="P87" s="41"/>
    </row>
    <row r="88" spans="1:16" ht="14.25" customHeight="1">
      <c r="A88" s="82" t="s">
        <v>41</v>
      </c>
      <c r="B88" s="83"/>
      <c r="C88" s="83"/>
      <c r="D88" s="83"/>
      <c r="E88" s="83"/>
      <c r="F88" s="83"/>
      <c r="G88" s="83"/>
      <c r="H88" s="83"/>
      <c r="I88" s="84"/>
      <c r="J88" s="49">
        <v>200</v>
      </c>
      <c r="K88" s="25">
        <v>12.6</v>
      </c>
      <c r="L88" s="25">
        <v>11.8</v>
      </c>
      <c r="M88" s="25">
        <v>41.6</v>
      </c>
      <c r="N88" s="9">
        <f t="shared" si="13"/>
        <v>323</v>
      </c>
      <c r="O88" s="10">
        <v>110</v>
      </c>
      <c r="P88" s="4"/>
    </row>
    <row r="89" spans="1:16" ht="12" customHeight="1">
      <c r="A89" s="82" t="s">
        <v>42</v>
      </c>
      <c r="B89" s="83"/>
      <c r="C89" s="83"/>
      <c r="D89" s="83"/>
      <c r="E89" s="83"/>
      <c r="F89" s="83"/>
      <c r="G89" s="83"/>
      <c r="H89" s="83"/>
      <c r="I89" s="84"/>
      <c r="J89" s="49">
        <v>90</v>
      </c>
      <c r="K89" s="25">
        <v>7.9</v>
      </c>
      <c r="L89" s="25">
        <v>9.9499999999999993</v>
      </c>
      <c r="M89" s="25">
        <v>11.79</v>
      </c>
      <c r="N89" s="9">
        <f t="shared" si="13"/>
        <v>168.31</v>
      </c>
      <c r="O89" s="10">
        <v>227</v>
      </c>
      <c r="P89" s="4"/>
    </row>
    <row r="90" spans="1:16" ht="15" customHeight="1">
      <c r="A90" s="85" t="s">
        <v>73</v>
      </c>
      <c r="B90" s="83"/>
      <c r="C90" s="83"/>
      <c r="D90" s="83"/>
      <c r="E90" s="83"/>
      <c r="F90" s="83"/>
      <c r="G90" s="83"/>
      <c r="H90" s="83"/>
      <c r="I90" s="84"/>
      <c r="J90" s="50">
        <v>150</v>
      </c>
      <c r="K90" s="51">
        <v>3.12</v>
      </c>
      <c r="L90" s="25">
        <v>5.12</v>
      </c>
      <c r="M90" s="25">
        <v>42.08</v>
      </c>
      <c r="N90" s="9">
        <f t="shared" si="13"/>
        <v>226.88</v>
      </c>
      <c r="O90" s="10">
        <v>512</v>
      </c>
      <c r="P90" s="4"/>
    </row>
    <row r="91" spans="1:16" ht="15" customHeight="1">
      <c r="A91" s="82" t="s">
        <v>13</v>
      </c>
      <c r="B91" s="83"/>
      <c r="C91" s="83"/>
      <c r="D91" s="83"/>
      <c r="E91" s="83"/>
      <c r="F91" s="83"/>
      <c r="G91" s="83"/>
      <c r="H91" s="83"/>
      <c r="I91" s="84"/>
      <c r="J91" s="10">
        <v>200</v>
      </c>
      <c r="K91" s="10">
        <v>0</v>
      </c>
      <c r="L91" s="10">
        <v>0</v>
      </c>
      <c r="M91" s="10">
        <v>5.6</v>
      </c>
      <c r="N91" s="9">
        <f t="shared" si="13"/>
        <v>22.4</v>
      </c>
      <c r="O91" s="10">
        <v>685</v>
      </c>
      <c r="P91" s="4"/>
    </row>
    <row r="92" spans="1:16" ht="18.75" customHeight="1">
      <c r="A92" s="89" t="s">
        <v>25</v>
      </c>
      <c r="B92" s="90"/>
      <c r="C92" s="90"/>
      <c r="D92" s="90"/>
      <c r="E92" s="90"/>
      <c r="F92" s="90"/>
      <c r="G92" s="90"/>
      <c r="H92" s="90"/>
      <c r="I92" s="91"/>
      <c r="J92" s="11">
        <v>20</v>
      </c>
      <c r="K92" s="11">
        <v>1.61</v>
      </c>
      <c r="L92" s="11">
        <v>0.2</v>
      </c>
      <c r="M92" s="11">
        <v>9.76</v>
      </c>
      <c r="N92" s="9">
        <f t="shared" si="13"/>
        <v>47.279999999999994</v>
      </c>
      <c r="O92" s="10">
        <v>4</v>
      </c>
      <c r="P92" s="4"/>
    </row>
    <row r="93" spans="1:16" ht="18" customHeight="1">
      <c r="A93" s="92" t="s">
        <v>16</v>
      </c>
      <c r="B93" s="93"/>
      <c r="C93" s="93"/>
      <c r="D93" s="93"/>
      <c r="E93" s="93"/>
      <c r="F93" s="93"/>
      <c r="G93" s="93"/>
      <c r="H93" s="93"/>
      <c r="I93" s="94"/>
      <c r="J93" s="17">
        <v>10</v>
      </c>
      <c r="K93" s="17">
        <v>0.85</v>
      </c>
      <c r="L93" s="17">
        <v>0.33</v>
      </c>
      <c r="M93" s="17">
        <v>4.83</v>
      </c>
      <c r="N93" s="9">
        <f t="shared" si="13"/>
        <v>25.689999999999998</v>
      </c>
      <c r="O93" s="18" t="s">
        <v>17</v>
      </c>
      <c r="P93" s="4"/>
    </row>
    <row r="94" spans="1:16" ht="16.5" customHeight="1">
      <c r="A94" s="95" t="s">
        <v>19</v>
      </c>
      <c r="B94" s="96"/>
      <c r="C94" s="96"/>
      <c r="D94" s="96"/>
      <c r="E94" s="96"/>
      <c r="F94" s="96"/>
      <c r="G94" s="96"/>
      <c r="H94" s="96"/>
      <c r="I94" s="97"/>
      <c r="J94" s="52">
        <f>J87+J88+J89+J90+J91+J92+J93</f>
        <v>730</v>
      </c>
      <c r="K94" s="26">
        <f t="shared" ref="K94:N94" si="14">K87+K88+K89+K90+K91+K92+K93</f>
        <v>26.560000000000002</v>
      </c>
      <c r="L94" s="26">
        <f t="shared" si="14"/>
        <v>27.46</v>
      </c>
      <c r="M94" s="26">
        <f t="shared" si="14"/>
        <v>117.22</v>
      </c>
      <c r="N94" s="26">
        <f t="shared" si="14"/>
        <v>822.26</v>
      </c>
      <c r="O94" s="53" t="s">
        <v>26</v>
      </c>
      <c r="P94" s="4"/>
    </row>
    <row r="95" spans="1:16" ht="32.25" customHeight="1">
      <c r="A95" s="98" t="s">
        <v>82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4"/>
    </row>
    <row r="96" spans="1:16" ht="26.25" customHeight="1">
      <c r="A96" s="99" t="s">
        <v>3</v>
      </c>
      <c r="B96" s="100"/>
      <c r="C96" s="100"/>
      <c r="D96" s="100"/>
      <c r="E96" s="100"/>
      <c r="F96" s="100"/>
      <c r="G96" s="100"/>
      <c r="H96" s="100"/>
      <c r="I96" s="101"/>
      <c r="J96" s="104" t="s">
        <v>4</v>
      </c>
      <c r="K96" s="104" t="s">
        <v>5</v>
      </c>
      <c r="L96" s="104"/>
      <c r="M96" s="104"/>
      <c r="N96" s="104" t="s">
        <v>6</v>
      </c>
      <c r="O96" s="104" t="s">
        <v>7</v>
      </c>
      <c r="P96" s="4"/>
    </row>
    <row r="97" spans="1:16" ht="31.5" customHeight="1">
      <c r="A97" s="102"/>
      <c r="B97" s="98"/>
      <c r="C97" s="98"/>
      <c r="D97" s="98"/>
      <c r="E97" s="98"/>
      <c r="F97" s="98"/>
      <c r="G97" s="98"/>
      <c r="H97" s="98"/>
      <c r="I97" s="103"/>
      <c r="J97" s="104"/>
      <c r="K97" s="6" t="s">
        <v>8</v>
      </c>
      <c r="L97" s="6" t="s">
        <v>9</v>
      </c>
      <c r="M97" s="6" t="s">
        <v>10</v>
      </c>
      <c r="N97" s="104"/>
      <c r="O97" s="104"/>
      <c r="P97" s="4"/>
    </row>
    <row r="98" spans="1:16" ht="31.5" customHeight="1">
      <c r="A98" s="99" t="s">
        <v>11</v>
      </c>
      <c r="B98" s="100"/>
      <c r="C98" s="100"/>
      <c r="D98" s="100"/>
      <c r="E98" s="100"/>
      <c r="F98" s="100"/>
      <c r="G98" s="100"/>
      <c r="H98" s="100"/>
      <c r="I98" s="100"/>
      <c r="J98" s="106"/>
      <c r="K98" s="106"/>
      <c r="L98" s="106"/>
      <c r="M98" s="106"/>
      <c r="N98" s="106"/>
      <c r="O98" s="106"/>
      <c r="P98" s="4"/>
    </row>
    <row r="99" spans="1:16" ht="31.5" customHeight="1">
      <c r="A99" s="82" t="s">
        <v>43</v>
      </c>
      <c r="B99" s="83"/>
      <c r="C99" s="83"/>
      <c r="D99" s="83"/>
      <c r="E99" s="83"/>
      <c r="F99" s="83"/>
      <c r="G99" s="83"/>
      <c r="H99" s="83"/>
      <c r="I99" s="84"/>
      <c r="J99" s="10">
        <v>180</v>
      </c>
      <c r="K99" s="11">
        <v>12.32</v>
      </c>
      <c r="L99" s="11">
        <v>14.9</v>
      </c>
      <c r="M99" s="11">
        <v>37.15</v>
      </c>
      <c r="N99" s="9">
        <f t="shared" ref="N99:N103" si="15">(K99+M99)*4+(L99*9)</f>
        <v>331.98</v>
      </c>
      <c r="O99" s="10">
        <v>334</v>
      </c>
      <c r="P99" s="4"/>
    </row>
    <row r="100" spans="1:16" ht="15" customHeight="1">
      <c r="A100" s="85" t="s">
        <v>97</v>
      </c>
      <c r="B100" s="83"/>
      <c r="C100" s="83"/>
      <c r="D100" s="83"/>
      <c r="E100" s="83"/>
      <c r="F100" s="83"/>
      <c r="G100" s="83"/>
      <c r="H100" s="83"/>
      <c r="I100" s="84"/>
      <c r="J100" s="10">
        <v>200</v>
      </c>
      <c r="K100" s="10">
        <v>1.32</v>
      </c>
      <c r="L100" s="10">
        <v>0</v>
      </c>
      <c r="M100" s="10">
        <v>5.6</v>
      </c>
      <c r="N100" s="9">
        <f t="shared" si="15"/>
        <v>27.68</v>
      </c>
      <c r="O100" s="10">
        <v>685</v>
      </c>
      <c r="P100" s="4"/>
    </row>
    <row r="101" spans="1:16" ht="17.25" customHeight="1">
      <c r="A101" s="89" t="s">
        <v>25</v>
      </c>
      <c r="B101" s="90"/>
      <c r="C101" s="90"/>
      <c r="D101" s="90"/>
      <c r="E101" s="90"/>
      <c r="F101" s="90"/>
      <c r="G101" s="90"/>
      <c r="H101" s="90"/>
      <c r="I101" s="91"/>
      <c r="J101" s="11">
        <v>20</v>
      </c>
      <c r="K101" s="11">
        <v>1.61</v>
      </c>
      <c r="L101" s="11">
        <v>0.2</v>
      </c>
      <c r="M101" s="11">
        <v>9.76</v>
      </c>
      <c r="N101" s="9">
        <f t="shared" si="15"/>
        <v>47.279999999999994</v>
      </c>
      <c r="O101" s="10">
        <v>4</v>
      </c>
      <c r="P101" s="4"/>
    </row>
    <row r="102" spans="1:16" ht="19.5" customHeight="1">
      <c r="A102" s="92" t="s">
        <v>16</v>
      </c>
      <c r="B102" s="93"/>
      <c r="C102" s="93"/>
      <c r="D102" s="93"/>
      <c r="E102" s="93"/>
      <c r="F102" s="93"/>
      <c r="G102" s="93"/>
      <c r="H102" s="93"/>
      <c r="I102" s="94"/>
      <c r="J102" s="17">
        <v>10</v>
      </c>
      <c r="K102" s="17">
        <v>0.85</v>
      </c>
      <c r="L102" s="17">
        <v>0.33</v>
      </c>
      <c r="M102" s="17">
        <v>4.83</v>
      </c>
      <c r="N102" s="9">
        <f t="shared" si="15"/>
        <v>25.689999999999998</v>
      </c>
      <c r="O102" s="18" t="s">
        <v>17</v>
      </c>
      <c r="P102" s="4"/>
    </row>
    <row r="103" spans="1:16" s="19" customFormat="1" ht="20.25" customHeight="1">
      <c r="A103" s="110" t="s">
        <v>98</v>
      </c>
      <c r="B103" s="90"/>
      <c r="C103" s="90"/>
      <c r="D103" s="90"/>
      <c r="E103" s="90"/>
      <c r="F103" s="90"/>
      <c r="G103" s="90"/>
      <c r="H103" s="90"/>
      <c r="I103" s="91"/>
      <c r="J103" s="20">
        <v>100</v>
      </c>
      <c r="K103" s="20">
        <v>1.7</v>
      </c>
      <c r="L103" s="20">
        <v>2.7</v>
      </c>
      <c r="M103" s="20">
        <v>3.3</v>
      </c>
      <c r="N103" s="15">
        <f t="shared" si="15"/>
        <v>44.3</v>
      </c>
      <c r="O103" s="20">
        <v>3</v>
      </c>
      <c r="P103" s="21"/>
    </row>
    <row r="104" spans="1:16" ht="22.5" customHeight="1">
      <c r="A104" s="112" t="s">
        <v>19</v>
      </c>
      <c r="B104" s="112"/>
      <c r="C104" s="112"/>
      <c r="D104" s="112"/>
      <c r="E104" s="112"/>
      <c r="F104" s="112"/>
      <c r="G104" s="112"/>
      <c r="H104" s="112"/>
      <c r="I104" s="112"/>
      <c r="J104" s="6">
        <f>SUM(J97:J103)</f>
        <v>510</v>
      </c>
      <c r="K104" s="6">
        <f t="shared" ref="K104:N104" si="16">SUM(K97:K103)</f>
        <v>17.8</v>
      </c>
      <c r="L104" s="6">
        <f t="shared" si="16"/>
        <v>18.13</v>
      </c>
      <c r="M104" s="6">
        <f t="shared" si="16"/>
        <v>60.639999999999993</v>
      </c>
      <c r="N104" s="6">
        <f t="shared" si="16"/>
        <v>476.93</v>
      </c>
      <c r="O104" s="48"/>
      <c r="P104" s="4"/>
    </row>
    <row r="105" spans="1:16" ht="34.5" customHeight="1">
      <c r="A105" s="102" t="s">
        <v>20</v>
      </c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106"/>
      <c r="P105" s="4"/>
    </row>
    <row r="106" spans="1:16" ht="21.75" customHeight="1">
      <c r="A106" s="85" t="s">
        <v>99</v>
      </c>
      <c r="B106" s="83"/>
      <c r="C106" s="83"/>
      <c r="D106" s="83"/>
      <c r="E106" s="83"/>
      <c r="F106" s="83"/>
      <c r="G106" s="83"/>
      <c r="H106" s="83"/>
      <c r="I106" s="84"/>
      <c r="J106" s="8">
        <v>10</v>
      </c>
      <c r="K106" s="9">
        <v>0.05</v>
      </c>
      <c r="L106" s="9">
        <v>8.25</v>
      </c>
      <c r="M106" s="9">
        <v>0.1</v>
      </c>
      <c r="N106" s="9">
        <f t="shared" ref="N106:N112" si="17">(K106+M106)*4+(L106*9)</f>
        <v>74.849999999999994</v>
      </c>
      <c r="O106" s="10">
        <v>96</v>
      </c>
      <c r="P106" s="4"/>
    </row>
    <row r="107" spans="1:16" ht="15.75" customHeight="1">
      <c r="A107" s="85" t="s">
        <v>92</v>
      </c>
      <c r="B107" s="83"/>
      <c r="C107" s="83"/>
      <c r="D107" s="83"/>
      <c r="E107" s="83"/>
      <c r="F107" s="83"/>
      <c r="G107" s="83"/>
      <c r="H107" s="83"/>
      <c r="I107" s="84"/>
      <c r="J107" s="11">
        <v>10</v>
      </c>
      <c r="K107" s="12">
        <v>3.09</v>
      </c>
      <c r="L107" s="12">
        <v>3.93</v>
      </c>
      <c r="M107" s="12">
        <v>5.9</v>
      </c>
      <c r="N107" s="9">
        <f t="shared" si="17"/>
        <v>71.330000000000013</v>
      </c>
      <c r="O107" s="10">
        <v>97</v>
      </c>
      <c r="P107" s="4"/>
    </row>
    <row r="108" spans="1:16" ht="18" customHeight="1">
      <c r="A108" s="82" t="s">
        <v>44</v>
      </c>
      <c r="B108" s="83"/>
      <c r="C108" s="83"/>
      <c r="D108" s="83"/>
      <c r="E108" s="83"/>
      <c r="F108" s="83"/>
      <c r="G108" s="83"/>
      <c r="H108" s="83"/>
      <c r="I108" s="84"/>
      <c r="J108" s="10">
        <v>200</v>
      </c>
      <c r="K108" s="13">
        <v>7.6</v>
      </c>
      <c r="L108" s="13">
        <v>2.74</v>
      </c>
      <c r="M108" s="13">
        <v>19.600000000000001</v>
      </c>
      <c r="N108" s="9">
        <f t="shared" si="17"/>
        <v>133.46</v>
      </c>
      <c r="O108" s="10">
        <v>451</v>
      </c>
      <c r="P108" s="4"/>
    </row>
    <row r="109" spans="1:16" ht="15" customHeight="1">
      <c r="A109" s="85" t="s">
        <v>97</v>
      </c>
      <c r="B109" s="83"/>
      <c r="C109" s="83"/>
      <c r="D109" s="83"/>
      <c r="E109" s="83"/>
      <c r="F109" s="83"/>
      <c r="G109" s="83"/>
      <c r="H109" s="83"/>
      <c r="I109" s="84"/>
      <c r="J109" s="10">
        <v>200</v>
      </c>
      <c r="K109" s="10">
        <v>1.32</v>
      </c>
      <c r="L109" s="10">
        <v>0</v>
      </c>
      <c r="M109" s="10">
        <v>5.6</v>
      </c>
      <c r="N109" s="9">
        <f t="shared" si="17"/>
        <v>27.68</v>
      </c>
      <c r="O109" s="10">
        <v>685</v>
      </c>
      <c r="P109" s="4"/>
    </row>
    <row r="110" spans="1:16" ht="17.25" customHeight="1">
      <c r="A110" s="92" t="s">
        <v>16</v>
      </c>
      <c r="B110" s="93"/>
      <c r="C110" s="93"/>
      <c r="D110" s="93"/>
      <c r="E110" s="93"/>
      <c r="F110" s="93"/>
      <c r="G110" s="93"/>
      <c r="H110" s="93"/>
      <c r="I110" s="94"/>
      <c r="J110" s="17">
        <v>20</v>
      </c>
      <c r="K110" s="17">
        <v>1.7</v>
      </c>
      <c r="L110" s="17">
        <v>0.66</v>
      </c>
      <c r="M110" s="17">
        <v>9.66</v>
      </c>
      <c r="N110" s="9">
        <f t="shared" si="17"/>
        <v>51.379999999999995</v>
      </c>
      <c r="O110" s="18" t="s">
        <v>17</v>
      </c>
      <c r="P110" s="4"/>
    </row>
    <row r="111" spans="1:16" ht="15" customHeight="1">
      <c r="A111" s="110" t="s">
        <v>25</v>
      </c>
      <c r="B111" s="90"/>
      <c r="C111" s="90"/>
      <c r="D111" s="90"/>
      <c r="E111" s="90"/>
      <c r="F111" s="90"/>
      <c r="G111" s="90"/>
      <c r="H111" s="90"/>
      <c r="I111" s="91"/>
      <c r="J111" s="11">
        <v>30</v>
      </c>
      <c r="K111" s="12">
        <v>2.58</v>
      </c>
      <c r="L111" s="11">
        <v>0.15</v>
      </c>
      <c r="M111" s="11">
        <v>16.47</v>
      </c>
      <c r="N111" s="9">
        <f t="shared" si="17"/>
        <v>77.549999999999983</v>
      </c>
      <c r="O111" s="16" t="s">
        <v>15</v>
      </c>
      <c r="P111" s="4"/>
    </row>
    <row r="112" spans="1:16" s="19" customFormat="1" ht="25.5" customHeight="1">
      <c r="A112" s="89" t="s">
        <v>18</v>
      </c>
      <c r="B112" s="90"/>
      <c r="C112" s="90"/>
      <c r="D112" s="90"/>
      <c r="E112" s="90"/>
      <c r="F112" s="90"/>
      <c r="G112" s="90"/>
      <c r="H112" s="90"/>
      <c r="I112" s="91"/>
      <c r="J112" s="20">
        <v>100</v>
      </c>
      <c r="K112" s="20">
        <v>0.4</v>
      </c>
      <c r="L112" s="20">
        <v>0.2</v>
      </c>
      <c r="M112" s="20">
        <v>20.7</v>
      </c>
      <c r="N112" s="15">
        <f t="shared" si="17"/>
        <v>86.199999999999989</v>
      </c>
      <c r="O112" s="20">
        <v>3</v>
      </c>
      <c r="P112" s="21"/>
    </row>
    <row r="113" spans="1:16" ht="21" customHeight="1">
      <c r="A113" s="112" t="s">
        <v>19</v>
      </c>
      <c r="B113" s="112"/>
      <c r="C113" s="112"/>
      <c r="D113" s="112"/>
      <c r="E113" s="112"/>
      <c r="F113" s="112"/>
      <c r="G113" s="112"/>
      <c r="H113" s="112"/>
      <c r="I113" s="112"/>
      <c r="J113" s="6">
        <f>SUM(J106:J112)</f>
        <v>570</v>
      </c>
      <c r="K113" s="6">
        <f t="shared" ref="K113:N113" si="18">SUM(K106:K112)</f>
        <v>16.739999999999995</v>
      </c>
      <c r="L113" s="6">
        <f t="shared" si="18"/>
        <v>15.93</v>
      </c>
      <c r="M113" s="6">
        <f t="shared" si="18"/>
        <v>78.03</v>
      </c>
      <c r="N113" s="6">
        <f t="shared" si="18"/>
        <v>522.45000000000005</v>
      </c>
      <c r="O113" s="54"/>
      <c r="P113" s="4"/>
    </row>
    <row r="114" spans="1:16" ht="27" customHeight="1">
      <c r="A114" s="98" t="s">
        <v>22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4"/>
    </row>
    <row r="115" spans="1:16" ht="12.95" customHeight="1">
      <c r="A115" s="99" t="s">
        <v>3</v>
      </c>
      <c r="B115" s="100"/>
      <c r="C115" s="100"/>
      <c r="D115" s="100"/>
      <c r="E115" s="100"/>
      <c r="F115" s="100"/>
      <c r="G115" s="100"/>
      <c r="H115" s="100"/>
      <c r="I115" s="101"/>
      <c r="J115" s="104" t="s">
        <v>4</v>
      </c>
      <c r="K115" s="104" t="s">
        <v>5</v>
      </c>
      <c r="L115" s="104"/>
      <c r="M115" s="104"/>
      <c r="N115" s="104" t="s">
        <v>6</v>
      </c>
      <c r="O115" s="104" t="s">
        <v>7</v>
      </c>
      <c r="P115" s="4"/>
    </row>
    <row r="116" spans="1:16" ht="31.5" customHeight="1">
      <c r="A116" s="102"/>
      <c r="B116" s="98"/>
      <c r="C116" s="98"/>
      <c r="D116" s="98"/>
      <c r="E116" s="98"/>
      <c r="F116" s="98"/>
      <c r="G116" s="98"/>
      <c r="H116" s="98"/>
      <c r="I116" s="103"/>
      <c r="J116" s="104"/>
      <c r="K116" s="6" t="s">
        <v>8</v>
      </c>
      <c r="L116" s="6" t="s">
        <v>9</v>
      </c>
      <c r="M116" s="6" t="s">
        <v>10</v>
      </c>
      <c r="N116" s="104"/>
      <c r="O116" s="104"/>
      <c r="P116" s="4"/>
    </row>
    <row r="117" spans="1:16" s="39" customFormat="1" ht="18" customHeight="1">
      <c r="A117" s="82" t="s">
        <v>40</v>
      </c>
      <c r="B117" s="83"/>
      <c r="C117" s="83"/>
      <c r="D117" s="83"/>
      <c r="E117" s="83"/>
      <c r="F117" s="83"/>
      <c r="G117" s="83"/>
      <c r="H117" s="83"/>
      <c r="I117" s="84"/>
      <c r="J117" s="31">
        <v>60</v>
      </c>
      <c r="K117" s="40">
        <v>0.48</v>
      </c>
      <c r="L117" s="40">
        <v>0.06</v>
      </c>
      <c r="M117" s="40">
        <v>1.56</v>
      </c>
      <c r="N117" s="32">
        <f t="shared" ref="N117:N122" si="19">(K117+M117)*4+(L117*9)</f>
        <v>8.6999999999999993</v>
      </c>
      <c r="O117" s="23">
        <v>321</v>
      </c>
      <c r="P117" s="41"/>
    </row>
    <row r="118" spans="1:16" ht="19.5" customHeight="1">
      <c r="A118" s="107" t="s">
        <v>45</v>
      </c>
      <c r="B118" s="108"/>
      <c r="C118" s="108"/>
      <c r="D118" s="108"/>
      <c r="E118" s="108"/>
      <c r="F118" s="108"/>
      <c r="G118" s="108"/>
      <c r="H118" s="108"/>
      <c r="I118" s="109"/>
      <c r="J118" s="10">
        <v>200</v>
      </c>
      <c r="K118" s="25">
        <v>2.0499999999999998</v>
      </c>
      <c r="L118" s="25">
        <v>9.2799999999999994</v>
      </c>
      <c r="M118" s="25">
        <v>32.200000000000003</v>
      </c>
      <c r="N118" s="9">
        <f t="shared" si="19"/>
        <v>220.51999999999998</v>
      </c>
      <c r="O118" s="10">
        <v>132</v>
      </c>
      <c r="P118" s="4"/>
    </row>
    <row r="119" spans="1:16" s="39" customFormat="1" ht="18.75" customHeight="1">
      <c r="A119" s="85" t="s">
        <v>106</v>
      </c>
      <c r="B119" s="83"/>
      <c r="C119" s="83"/>
      <c r="D119" s="83"/>
      <c r="E119" s="83"/>
      <c r="F119" s="83"/>
      <c r="G119" s="83"/>
      <c r="H119" s="83"/>
      <c r="I119" s="84"/>
      <c r="J119" s="23">
        <v>210</v>
      </c>
      <c r="K119" s="55">
        <v>20.3</v>
      </c>
      <c r="L119" s="55">
        <v>17.25</v>
      </c>
      <c r="M119" s="55">
        <v>53.6</v>
      </c>
      <c r="N119" s="32">
        <f t="shared" si="19"/>
        <v>450.85</v>
      </c>
      <c r="O119" s="23">
        <v>304</v>
      </c>
      <c r="P119" s="41"/>
    </row>
    <row r="120" spans="1:16" ht="14.25" customHeight="1">
      <c r="A120" s="82" t="s">
        <v>13</v>
      </c>
      <c r="B120" s="83"/>
      <c r="C120" s="83"/>
      <c r="D120" s="83"/>
      <c r="E120" s="83"/>
      <c r="F120" s="83"/>
      <c r="G120" s="83"/>
      <c r="H120" s="83"/>
      <c r="I120" s="84"/>
      <c r="J120" s="10">
        <v>180</v>
      </c>
      <c r="K120" s="10">
        <v>0</v>
      </c>
      <c r="L120" s="10">
        <v>0</v>
      </c>
      <c r="M120" s="10">
        <v>5.04</v>
      </c>
      <c r="N120" s="9">
        <f t="shared" si="19"/>
        <v>20.16</v>
      </c>
      <c r="O120" s="10">
        <v>685</v>
      </c>
      <c r="P120" s="4"/>
    </row>
    <row r="121" spans="1:16" s="39" customFormat="1" ht="18" customHeight="1">
      <c r="A121" s="89" t="s">
        <v>32</v>
      </c>
      <c r="B121" s="90"/>
      <c r="C121" s="90"/>
      <c r="D121" s="90"/>
      <c r="E121" s="90"/>
      <c r="F121" s="90"/>
      <c r="G121" s="90"/>
      <c r="H121" s="90"/>
      <c r="I121" s="91"/>
      <c r="J121" s="40">
        <v>30</v>
      </c>
      <c r="K121" s="40">
        <v>2.42</v>
      </c>
      <c r="L121" s="40">
        <v>0.3</v>
      </c>
      <c r="M121" s="40">
        <v>14.64</v>
      </c>
      <c r="N121" s="9">
        <f t="shared" si="19"/>
        <v>70.940000000000012</v>
      </c>
      <c r="O121" s="23">
        <v>4</v>
      </c>
      <c r="P121" s="41"/>
    </row>
    <row r="122" spans="1:16" ht="23.25" customHeight="1">
      <c r="A122" s="92" t="s">
        <v>16</v>
      </c>
      <c r="B122" s="93"/>
      <c r="C122" s="93"/>
      <c r="D122" s="93"/>
      <c r="E122" s="93"/>
      <c r="F122" s="93"/>
      <c r="G122" s="93"/>
      <c r="H122" s="93"/>
      <c r="I122" s="94"/>
      <c r="J122" s="17">
        <v>20</v>
      </c>
      <c r="K122" s="17">
        <v>1.7</v>
      </c>
      <c r="L122" s="17">
        <v>0.66</v>
      </c>
      <c r="M122" s="17">
        <v>9.66</v>
      </c>
      <c r="N122" s="9">
        <f t="shared" si="19"/>
        <v>51.379999999999995</v>
      </c>
      <c r="O122" s="18" t="s">
        <v>17</v>
      </c>
      <c r="P122" s="4"/>
    </row>
    <row r="123" spans="1:16" s="56" customFormat="1" ht="18.75" customHeight="1">
      <c r="A123" s="95" t="s">
        <v>19</v>
      </c>
      <c r="B123" s="96"/>
      <c r="C123" s="96"/>
      <c r="D123" s="96"/>
      <c r="E123" s="96"/>
      <c r="F123" s="96"/>
      <c r="G123" s="96"/>
      <c r="H123" s="96"/>
      <c r="I123" s="97"/>
      <c r="J123" s="44">
        <f>SUM(J117:J122)</f>
        <v>700</v>
      </c>
      <c r="K123" s="44">
        <f t="shared" ref="K123:N123" si="20">SUM(K117:K122)</f>
        <v>26.95</v>
      </c>
      <c r="L123" s="44">
        <f t="shared" si="20"/>
        <v>27.55</v>
      </c>
      <c r="M123" s="44">
        <f t="shared" si="20"/>
        <v>116.70000000000002</v>
      </c>
      <c r="N123" s="44">
        <f t="shared" si="20"/>
        <v>822.55</v>
      </c>
      <c r="O123" s="53" t="s">
        <v>26</v>
      </c>
      <c r="P123" s="4"/>
    </row>
    <row r="124" spans="1:16" ht="20.45" customHeight="1">
      <c r="A124" s="98" t="s">
        <v>83</v>
      </c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4"/>
    </row>
    <row r="125" spans="1:16" ht="12.95" customHeight="1">
      <c r="A125" s="99" t="s">
        <v>3</v>
      </c>
      <c r="B125" s="100"/>
      <c r="C125" s="100"/>
      <c r="D125" s="100"/>
      <c r="E125" s="100"/>
      <c r="F125" s="100"/>
      <c r="G125" s="100"/>
      <c r="H125" s="100"/>
      <c r="I125" s="101"/>
      <c r="J125" s="104" t="s">
        <v>4</v>
      </c>
      <c r="K125" s="104" t="s">
        <v>5</v>
      </c>
      <c r="L125" s="104"/>
      <c r="M125" s="104"/>
      <c r="N125" s="104" t="s">
        <v>6</v>
      </c>
      <c r="O125" s="104" t="s">
        <v>7</v>
      </c>
      <c r="P125" s="4"/>
    </row>
    <row r="126" spans="1:16" ht="33.75" customHeight="1">
      <c r="A126" s="102"/>
      <c r="B126" s="98"/>
      <c r="C126" s="98"/>
      <c r="D126" s="98"/>
      <c r="E126" s="98"/>
      <c r="F126" s="98"/>
      <c r="G126" s="98"/>
      <c r="H126" s="98"/>
      <c r="I126" s="103"/>
      <c r="J126" s="104"/>
      <c r="K126" s="6" t="s">
        <v>8</v>
      </c>
      <c r="L126" s="6" t="s">
        <v>9</v>
      </c>
      <c r="M126" s="6" t="s">
        <v>10</v>
      </c>
      <c r="N126" s="104"/>
      <c r="O126" s="104"/>
      <c r="P126" s="4"/>
    </row>
    <row r="127" spans="1:16" ht="14.25" customHeight="1">
      <c r="A127" s="113" t="s">
        <v>11</v>
      </c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4"/>
    </row>
    <row r="128" spans="1:16" ht="14.25" customHeight="1">
      <c r="A128" s="82" t="s">
        <v>46</v>
      </c>
      <c r="B128" s="83"/>
      <c r="C128" s="83"/>
      <c r="D128" s="83"/>
      <c r="E128" s="83"/>
      <c r="F128" s="83"/>
      <c r="G128" s="83"/>
      <c r="H128" s="83"/>
      <c r="I128" s="84"/>
      <c r="J128" s="10">
        <v>100</v>
      </c>
      <c r="K128" s="9">
        <v>6.5</v>
      </c>
      <c r="L128" s="9">
        <v>6.95</v>
      </c>
      <c r="M128" s="9">
        <v>11.15</v>
      </c>
      <c r="N128" s="9">
        <f t="shared" ref="N128:N132" si="21">(K128+M128)*4+(L128*9)</f>
        <v>133.15</v>
      </c>
      <c r="O128" s="10">
        <v>423</v>
      </c>
      <c r="P128" s="4"/>
    </row>
    <row r="129" spans="1:16" ht="15" customHeight="1">
      <c r="A129" s="85" t="s">
        <v>100</v>
      </c>
      <c r="B129" s="83"/>
      <c r="C129" s="83"/>
      <c r="D129" s="83"/>
      <c r="E129" s="83"/>
      <c r="F129" s="83"/>
      <c r="G129" s="83"/>
      <c r="H129" s="83"/>
      <c r="I129" s="84"/>
      <c r="J129" s="10">
        <v>150</v>
      </c>
      <c r="K129" s="11">
        <v>3.75</v>
      </c>
      <c r="L129" s="11">
        <v>8.35</v>
      </c>
      <c r="M129" s="11">
        <v>13.69</v>
      </c>
      <c r="N129" s="9">
        <f t="shared" si="21"/>
        <v>144.90999999999997</v>
      </c>
      <c r="O129" s="10" t="s">
        <v>31</v>
      </c>
      <c r="P129" s="4"/>
    </row>
    <row r="130" spans="1:16" s="19" customFormat="1" ht="15" customHeight="1">
      <c r="A130" s="85" t="s">
        <v>103</v>
      </c>
      <c r="B130" s="83"/>
      <c r="C130" s="83"/>
      <c r="D130" s="83"/>
      <c r="E130" s="83"/>
      <c r="F130" s="83"/>
      <c r="G130" s="83"/>
      <c r="H130" s="83"/>
      <c r="I130" s="84"/>
      <c r="J130" s="31">
        <v>200</v>
      </c>
      <c r="K130" s="23">
        <v>0.2</v>
      </c>
      <c r="L130" s="23">
        <v>0</v>
      </c>
      <c r="M130" s="23">
        <v>13.1</v>
      </c>
      <c r="N130" s="32">
        <f t="shared" si="21"/>
        <v>53.199999999999996</v>
      </c>
      <c r="O130" s="23">
        <v>6</v>
      </c>
      <c r="P130" s="21"/>
    </row>
    <row r="131" spans="1:16" s="39" customFormat="1" ht="15" customHeight="1">
      <c r="A131" s="89" t="s">
        <v>32</v>
      </c>
      <c r="B131" s="90"/>
      <c r="C131" s="90"/>
      <c r="D131" s="90"/>
      <c r="E131" s="90"/>
      <c r="F131" s="90"/>
      <c r="G131" s="90"/>
      <c r="H131" s="90"/>
      <c r="I131" s="91"/>
      <c r="J131" s="40">
        <v>30</v>
      </c>
      <c r="K131" s="40">
        <v>2.42</v>
      </c>
      <c r="L131" s="40">
        <v>0.3</v>
      </c>
      <c r="M131" s="40">
        <v>14.64</v>
      </c>
      <c r="N131" s="9">
        <f t="shared" si="21"/>
        <v>70.940000000000012</v>
      </c>
      <c r="O131" s="23">
        <v>4</v>
      </c>
      <c r="P131" s="41"/>
    </row>
    <row r="132" spans="1:16" s="39" customFormat="1" ht="13.9" customHeight="1">
      <c r="A132" s="89" t="s">
        <v>33</v>
      </c>
      <c r="B132" s="90"/>
      <c r="C132" s="90"/>
      <c r="D132" s="90"/>
      <c r="E132" s="90"/>
      <c r="F132" s="90"/>
      <c r="G132" s="90"/>
      <c r="H132" s="90"/>
      <c r="I132" s="91"/>
      <c r="J132" s="20">
        <v>30</v>
      </c>
      <c r="K132" s="20">
        <v>2.5499999999999998</v>
      </c>
      <c r="L132" s="20">
        <v>0.99</v>
      </c>
      <c r="M132" s="20">
        <v>14.49</v>
      </c>
      <c r="N132" s="9">
        <f t="shared" si="21"/>
        <v>77.069999999999993</v>
      </c>
      <c r="O132" s="57" t="s">
        <v>17</v>
      </c>
      <c r="P132" s="41"/>
    </row>
    <row r="133" spans="1:16" ht="12" customHeight="1">
      <c r="A133" s="122" t="s">
        <v>19</v>
      </c>
      <c r="B133" s="123"/>
      <c r="C133" s="123"/>
      <c r="D133" s="123"/>
      <c r="E133" s="123"/>
      <c r="F133" s="123"/>
      <c r="G133" s="123"/>
      <c r="H133" s="123"/>
      <c r="I133" s="124"/>
      <c r="J133" s="6">
        <f>SUM(J128:J132)</f>
        <v>510</v>
      </c>
      <c r="K133" s="36">
        <f>SUM(K128:K132)</f>
        <v>15.419999999999998</v>
      </c>
      <c r="L133" s="36">
        <f t="shared" ref="L133:N133" si="22">SUM(L128:L132)</f>
        <v>16.59</v>
      </c>
      <c r="M133" s="36">
        <f t="shared" si="22"/>
        <v>67.069999999999993</v>
      </c>
      <c r="N133" s="36">
        <f t="shared" si="22"/>
        <v>479.26999999999992</v>
      </c>
      <c r="O133" s="54"/>
      <c r="P133" s="4"/>
    </row>
    <row r="134" spans="1:16" s="58" customFormat="1" ht="14.25" customHeight="1">
      <c r="A134" s="102" t="s">
        <v>20</v>
      </c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106"/>
      <c r="P134" s="59"/>
    </row>
    <row r="135" spans="1:16" ht="13.5" customHeight="1">
      <c r="A135" s="85" t="s">
        <v>101</v>
      </c>
      <c r="B135" s="83"/>
      <c r="C135" s="83"/>
      <c r="D135" s="83"/>
      <c r="E135" s="83"/>
      <c r="F135" s="83"/>
      <c r="G135" s="83"/>
      <c r="H135" s="83"/>
      <c r="I135" s="84"/>
      <c r="J135" s="8">
        <v>10</v>
      </c>
      <c r="K135" s="9">
        <v>0.05</v>
      </c>
      <c r="L135" s="9">
        <v>8.25</v>
      </c>
      <c r="M135" s="9">
        <v>0.1</v>
      </c>
      <c r="N135" s="9">
        <f t="shared" ref="N135:N139" si="23">(K135+M135)*4+(L135*9)</f>
        <v>74.849999999999994</v>
      </c>
      <c r="O135" s="10">
        <v>96</v>
      </c>
      <c r="P135" s="4"/>
    </row>
    <row r="136" spans="1:16" ht="31.15" customHeight="1">
      <c r="A136" s="85" t="s">
        <v>102</v>
      </c>
      <c r="B136" s="83"/>
      <c r="C136" s="83"/>
      <c r="D136" s="83"/>
      <c r="E136" s="83"/>
      <c r="F136" s="83"/>
      <c r="G136" s="83"/>
      <c r="H136" s="83"/>
      <c r="I136" s="84"/>
      <c r="J136" s="10">
        <v>220</v>
      </c>
      <c r="K136" s="12">
        <v>9.4</v>
      </c>
      <c r="L136" s="12">
        <v>6.4</v>
      </c>
      <c r="M136" s="12">
        <v>17.350000000000001</v>
      </c>
      <c r="N136" s="9">
        <f t="shared" si="23"/>
        <v>164.6</v>
      </c>
      <c r="O136" s="10">
        <v>508</v>
      </c>
      <c r="P136" s="4"/>
    </row>
    <row r="137" spans="1:16" s="19" customFormat="1" ht="15" customHeight="1">
      <c r="A137" s="85" t="s">
        <v>103</v>
      </c>
      <c r="B137" s="83"/>
      <c r="C137" s="83"/>
      <c r="D137" s="83"/>
      <c r="E137" s="83"/>
      <c r="F137" s="83"/>
      <c r="G137" s="83"/>
      <c r="H137" s="83"/>
      <c r="I137" s="84"/>
      <c r="J137" s="31">
        <v>200</v>
      </c>
      <c r="K137" s="23">
        <v>0.2</v>
      </c>
      <c r="L137" s="23">
        <v>0</v>
      </c>
      <c r="M137" s="23">
        <v>13.1</v>
      </c>
      <c r="N137" s="32">
        <f t="shared" si="23"/>
        <v>53.199999999999996</v>
      </c>
      <c r="O137" s="23">
        <v>6</v>
      </c>
      <c r="P137" s="21"/>
    </row>
    <row r="138" spans="1:16" s="58" customFormat="1" ht="12" customHeight="1">
      <c r="A138" s="111" t="s">
        <v>25</v>
      </c>
      <c r="B138" s="87"/>
      <c r="C138" s="87"/>
      <c r="D138" s="87"/>
      <c r="E138" s="87"/>
      <c r="F138" s="87"/>
      <c r="G138" s="87"/>
      <c r="H138" s="87"/>
      <c r="I138" s="88"/>
      <c r="J138" s="11">
        <v>40</v>
      </c>
      <c r="K138" s="11">
        <v>3.44</v>
      </c>
      <c r="L138" s="11">
        <v>0.2</v>
      </c>
      <c r="M138" s="11">
        <v>21.96</v>
      </c>
      <c r="N138" s="9">
        <f t="shared" si="23"/>
        <v>103.4</v>
      </c>
      <c r="O138" s="16" t="s">
        <v>15</v>
      </c>
      <c r="P138" s="59"/>
    </row>
    <row r="139" spans="1:16" s="39" customFormat="1" ht="13.9" customHeight="1">
      <c r="A139" s="89" t="s">
        <v>33</v>
      </c>
      <c r="B139" s="90"/>
      <c r="C139" s="90"/>
      <c r="D139" s="90"/>
      <c r="E139" s="90"/>
      <c r="F139" s="90"/>
      <c r="G139" s="90"/>
      <c r="H139" s="90"/>
      <c r="I139" s="91"/>
      <c r="J139" s="20">
        <v>30</v>
      </c>
      <c r="K139" s="20">
        <v>2.5499999999999998</v>
      </c>
      <c r="L139" s="20">
        <v>0.99</v>
      </c>
      <c r="M139" s="20">
        <v>14.49</v>
      </c>
      <c r="N139" s="9">
        <f t="shared" si="23"/>
        <v>77.069999999999993</v>
      </c>
      <c r="O139" s="57" t="s">
        <v>17</v>
      </c>
      <c r="P139" s="41"/>
    </row>
    <row r="140" spans="1:16" ht="13.9" customHeight="1">
      <c r="A140" s="112" t="s">
        <v>19</v>
      </c>
      <c r="B140" s="112"/>
      <c r="C140" s="112"/>
      <c r="D140" s="112"/>
      <c r="E140" s="112"/>
      <c r="F140" s="112"/>
      <c r="G140" s="112"/>
      <c r="H140" s="112"/>
      <c r="I140" s="112"/>
      <c r="J140" s="6">
        <f>SUM(J135:J139)</f>
        <v>500</v>
      </c>
      <c r="K140" s="6">
        <f t="shared" ref="K140:N140" si="24">SUM(K135:K139)</f>
        <v>15.64</v>
      </c>
      <c r="L140" s="6">
        <f t="shared" si="24"/>
        <v>15.84</v>
      </c>
      <c r="M140" s="6">
        <f t="shared" si="24"/>
        <v>67</v>
      </c>
      <c r="N140" s="6">
        <f t="shared" si="24"/>
        <v>473.11999999999995</v>
      </c>
      <c r="O140" s="48"/>
      <c r="P140" s="4"/>
    </row>
    <row r="141" spans="1:16" ht="14.25" customHeight="1">
      <c r="A141" s="98" t="s">
        <v>22</v>
      </c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4"/>
    </row>
    <row r="142" spans="1:16" ht="12.95" customHeight="1">
      <c r="A142" s="99" t="s">
        <v>3</v>
      </c>
      <c r="B142" s="100"/>
      <c r="C142" s="100"/>
      <c r="D142" s="100"/>
      <c r="E142" s="100"/>
      <c r="F142" s="100"/>
      <c r="G142" s="100"/>
      <c r="H142" s="100"/>
      <c r="I142" s="101"/>
      <c r="J142" s="104" t="s">
        <v>4</v>
      </c>
      <c r="K142" s="104" t="s">
        <v>5</v>
      </c>
      <c r="L142" s="104"/>
      <c r="M142" s="104"/>
      <c r="N142" s="104" t="s">
        <v>6</v>
      </c>
      <c r="O142" s="104" t="s">
        <v>7</v>
      </c>
      <c r="P142" s="4"/>
    </row>
    <row r="143" spans="1:16" ht="30" customHeight="1">
      <c r="A143" s="102"/>
      <c r="B143" s="98"/>
      <c r="C143" s="98"/>
      <c r="D143" s="98"/>
      <c r="E143" s="98"/>
      <c r="F143" s="98"/>
      <c r="G143" s="98"/>
      <c r="H143" s="98"/>
      <c r="I143" s="103"/>
      <c r="J143" s="104"/>
      <c r="K143" s="6" t="s">
        <v>8</v>
      </c>
      <c r="L143" s="6" t="s">
        <v>9</v>
      </c>
      <c r="M143" s="6" t="s">
        <v>10</v>
      </c>
      <c r="N143" s="104"/>
      <c r="O143" s="104"/>
      <c r="P143" s="4"/>
    </row>
    <row r="144" spans="1:16" s="39" customFormat="1" ht="14.65" customHeight="1">
      <c r="A144" s="82" t="s">
        <v>40</v>
      </c>
      <c r="B144" s="83"/>
      <c r="C144" s="83"/>
      <c r="D144" s="83"/>
      <c r="E144" s="83"/>
      <c r="F144" s="83"/>
      <c r="G144" s="83"/>
      <c r="H144" s="83"/>
      <c r="I144" s="84"/>
      <c r="J144" s="31">
        <v>60</v>
      </c>
      <c r="K144" s="40">
        <v>0.48</v>
      </c>
      <c r="L144" s="40">
        <v>0.06</v>
      </c>
      <c r="M144" s="40">
        <v>1.56</v>
      </c>
      <c r="N144" s="32">
        <f t="shared" ref="N144:N149" si="25">(K144+M144)*4+(L144*9)</f>
        <v>8.6999999999999993</v>
      </c>
      <c r="O144" s="23">
        <v>321</v>
      </c>
      <c r="P144" s="41"/>
    </row>
    <row r="145" spans="1:16" ht="15.6" customHeight="1">
      <c r="A145" s="82" t="s">
        <v>47</v>
      </c>
      <c r="B145" s="83"/>
      <c r="C145" s="83"/>
      <c r="D145" s="83"/>
      <c r="E145" s="83"/>
      <c r="F145" s="83"/>
      <c r="G145" s="83"/>
      <c r="H145" s="83"/>
      <c r="I145" s="84"/>
      <c r="J145" s="10">
        <v>200</v>
      </c>
      <c r="K145" s="11">
        <v>0.5</v>
      </c>
      <c r="L145" s="11">
        <v>15.98</v>
      </c>
      <c r="M145" s="11">
        <v>15</v>
      </c>
      <c r="N145" s="9">
        <f t="shared" si="25"/>
        <v>205.82</v>
      </c>
      <c r="O145" s="10" t="s">
        <v>48</v>
      </c>
      <c r="P145" s="4"/>
    </row>
    <row r="146" spans="1:16" s="39" customFormat="1" ht="15.6" customHeight="1">
      <c r="A146" s="82" t="s">
        <v>49</v>
      </c>
      <c r="B146" s="83"/>
      <c r="C146" s="83"/>
      <c r="D146" s="83"/>
      <c r="E146" s="83"/>
      <c r="F146" s="83"/>
      <c r="G146" s="83"/>
      <c r="H146" s="83"/>
      <c r="I146" s="84"/>
      <c r="J146" s="23">
        <v>200</v>
      </c>
      <c r="K146" s="51">
        <v>20.69</v>
      </c>
      <c r="L146" s="51">
        <v>10.1</v>
      </c>
      <c r="M146" s="51">
        <v>66</v>
      </c>
      <c r="N146" s="32">
        <f t="shared" si="25"/>
        <v>437.65999999999997</v>
      </c>
      <c r="O146" s="23">
        <v>436</v>
      </c>
      <c r="P146" s="41"/>
    </row>
    <row r="147" spans="1:16" ht="15" customHeight="1">
      <c r="A147" s="82" t="s">
        <v>13</v>
      </c>
      <c r="B147" s="83"/>
      <c r="C147" s="83"/>
      <c r="D147" s="83"/>
      <c r="E147" s="83"/>
      <c r="F147" s="83"/>
      <c r="G147" s="83"/>
      <c r="H147" s="83"/>
      <c r="I147" s="84"/>
      <c r="J147" s="10">
        <v>200</v>
      </c>
      <c r="K147" s="10">
        <v>0</v>
      </c>
      <c r="L147" s="10">
        <v>0</v>
      </c>
      <c r="M147" s="10">
        <v>5.6</v>
      </c>
      <c r="N147" s="9">
        <f t="shared" si="25"/>
        <v>22.4</v>
      </c>
      <c r="O147" s="10">
        <v>685</v>
      </c>
      <c r="P147" s="4"/>
    </row>
    <row r="148" spans="1:16" s="39" customFormat="1" ht="15" customHeight="1">
      <c r="A148" s="89" t="s">
        <v>32</v>
      </c>
      <c r="B148" s="90"/>
      <c r="C148" s="90"/>
      <c r="D148" s="90"/>
      <c r="E148" s="90"/>
      <c r="F148" s="90"/>
      <c r="G148" s="90"/>
      <c r="H148" s="90"/>
      <c r="I148" s="91"/>
      <c r="J148" s="40">
        <v>30</v>
      </c>
      <c r="K148" s="40">
        <v>2.42</v>
      </c>
      <c r="L148" s="40">
        <v>0.3</v>
      </c>
      <c r="M148" s="40">
        <v>14.64</v>
      </c>
      <c r="N148" s="9">
        <f t="shared" si="25"/>
        <v>70.940000000000012</v>
      </c>
      <c r="O148" s="23">
        <v>4</v>
      </c>
      <c r="P148" s="41"/>
    </row>
    <row r="149" spans="1:16" s="39" customFormat="1" ht="13.9" customHeight="1">
      <c r="A149" s="89" t="s">
        <v>33</v>
      </c>
      <c r="B149" s="90"/>
      <c r="C149" s="90"/>
      <c r="D149" s="90"/>
      <c r="E149" s="90"/>
      <c r="F149" s="90"/>
      <c r="G149" s="90"/>
      <c r="H149" s="90"/>
      <c r="I149" s="91"/>
      <c r="J149" s="20">
        <v>30</v>
      </c>
      <c r="K149" s="20">
        <v>2.5499999999999998</v>
      </c>
      <c r="L149" s="20">
        <v>0.99</v>
      </c>
      <c r="M149" s="20">
        <v>14.49</v>
      </c>
      <c r="N149" s="9">
        <f t="shared" si="25"/>
        <v>77.069999999999993</v>
      </c>
      <c r="O149" s="57" t="s">
        <v>17</v>
      </c>
      <c r="P149" s="41"/>
    </row>
    <row r="150" spans="1:16" ht="24" customHeight="1">
      <c r="A150" s="119" t="s">
        <v>19</v>
      </c>
      <c r="B150" s="120"/>
      <c r="C150" s="120"/>
      <c r="D150" s="120"/>
      <c r="E150" s="120"/>
      <c r="F150" s="120"/>
      <c r="G150" s="120"/>
      <c r="H150" s="120"/>
      <c r="I150" s="121"/>
      <c r="J150" s="60">
        <f>J144+J145+J146+J147+J148+J149</f>
        <v>720</v>
      </c>
      <c r="K150" s="60">
        <f t="shared" ref="K150:N150" si="26">K144+K145+K146+K147+K148+K149</f>
        <v>26.640000000000004</v>
      </c>
      <c r="L150" s="60">
        <f t="shared" si="26"/>
        <v>27.43</v>
      </c>
      <c r="M150" s="60">
        <f t="shared" si="26"/>
        <v>117.28999999999999</v>
      </c>
      <c r="N150" s="60">
        <f t="shared" si="26"/>
        <v>822.58999999999992</v>
      </c>
      <c r="O150" s="61" t="s">
        <v>26</v>
      </c>
      <c r="P150" s="4"/>
    </row>
    <row r="151" spans="1:16" ht="30.75" customHeight="1">
      <c r="A151" s="117" t="s">
        <v>50</v>
      </c>
      <c r="B151" s="117"/>
      <c r="C151" s="117"/>
      <c r="D151" s="117"/>
      <c r="E151" s="117"/>
      <c r="F151" s="117"/>
      <c r="G151" s="117"/>
      <c r="H151" s="117"/>
      <c r="I151" s="117"/>
      <c r="J151" s="62"/>
      <c r="K151" s="62"/>
      <c r="L151" s="62"/>
      <c r="M151" s="62"/>
      <c r="N151" s="62"/>
      <c r="O151" s="63"/>
      <c r="P151" s="64"/>
    </row>
    <row r="152" spans="1:16" ht="32.25" customHeight="1">
      <c r="A152" s="117" t="s">
        <v>51</v>
      </c>
      <c r="B152" s="117"/>
      <c r="C152" s="117"/>
      <c r="D152" s="117"/>
      <c r="E152" s="117"/>
      <c r="F152" s="117"/>
      <c r="G152" s="117"/>
      <c r="H152" s="117"/>
      <c r="I152" s="117"/>
      <c r="J152" s="62"/>
      <c r="K152" s="62"/>
      <c r="L152" s="62"/>
      <c r="M152" s="62"/>
      <c r="N152" s="62"/>
      <c r="O152" s="63"/>
      <c r="P152" s="64"/>
    </row>
    <row r="153" spans="1:16" ht="29.25" customHeight="1">
      <c r="A153" s="117" t="s">
        <v>52</v>
      </c>
      <c r="B153" s="117"/>
      <c r="C153" s="117"/>
      <c r="D153" s="117"/>
      <c r="E153" s="117"/>
      <c r="F153" s="117"/>
      <c r="G153" s="117"/>
      <c r="H153" s="117"/>
      <c r="I153" s="117"/>
      <c r="J153" s="62"/>
      <c r="K153" s="62"/>
      <c r="L153" s="62"/>
      <c r="M153" s="62"/>
      <c r="N153" s="62"/>
      <c r="O153" s="63"/>
      <c r="P153" s="64"/>
    </row>
    <row r="154" spans="1:16" ht="29.25" customHeight="1">
      <c r="A154" s="117" t="s">
        <v>51</v>
      </c>
      <c r="B154" s="117"/>
      <c r="C154" s="117"/>
      <c r="D154" s="117"/>
      <c r="E154" s="117"/>
      <c r="F154" s="117"/>
      <c r="G154" s="117"/>
      <c r="H154" s="117"/>
      <c r="I154" s="117"/>
      <c r="J154" s="62"/>
      <c r="K154" s="62"/>
      <c r="L154" s="62"/>
      <c r="M154" s="62"/>
      <c r="N154" s="62"/>
      <c r="O154" s="63"/>
      <c r="P154" s="64"/>
    </row>
    <row r="155" spans="1:16" ht="18.600000000000001" customHeight="1">
      <c r="A155" s="117" t="s">
        <v>53</v>
      </c>
      <c r="B155" s="117"/>
      <c r="C155" s="117"/>
      <c r="D155" s="117"/>
      <c r="E155" s="117"/>
      <c r="F155" s="117"/>
      <c r="G155" s="117"/>
      <c r="H155" s="117"/>
      <c r="I155" s="117"/>
      <c r="J155" s="62"/>
      <c r="K155" s="65">
        <f>K39+K67+K94+K123+K150</f>
        <v>133.45000000000002</v>
      </c>
      <c r="L155" s="65">
        <f>L39+L67+L94+L123+L150</f>
        <v>137.36999999999998</v>
      </c>
      <c r="M155" s="65">
        <f>M39+M67+M94+M123+M150</f>
        <v>585.42000000000007</v>
      </c>
      <c r="N155" s="65">
        <f>N39+N67+N94+N123+N150</f>
        <v>4111.8100000000004</v>
      </c>
      <c r="O155" s="63"/>
      <c r="P155" s="64"/>
    </row>
    <row r="156" spans="1:16" ht="25.5" customHeight="1">
      <c r="A156" s="117" t="s">
        <v>51</v>
      </c>
      <c r="B156" s="117"/>
      <c r="C156" s="117"/>
      <c r="D156" s="117"/>
      <c r="E156" s="117"/>
      <c r="F156" s="117"/>
      <c r="G156" s="117"/>
      <c r="H156" s="117"/>
      <c r="I156" s="117"/>
      <c r="J156" s="62"/>
      <c r="K156" s="62">
        <f>K155/5</f>
        <v>26.690000000000005</v>
      </c>
      <c r="L156" s="62">
        <f t="shared" ref="L156:N158" si="27">L155/5</f>
        <v>27.473999999999997</v>
      </c>
      <c r="M156" s="62">
        <f t="shared" si="27"/>
        <v>117.08400000000002</v>
      </c>
      <c r="N156" s="62">
        <f t="shared" si="27"/>
        <v>822.36200000000008</v>
      </c>
      <c r="O156" s="63"/>
      <c r="P156" s="64"/>
    </row>
    <row r="157" spans="1:16" ht="21" customHeight="1">
      <c r="A157" s="117" t="s">
        <v>54</v>
      </c>
      <c r="B157" s="117"/>
      <c r="C157" s="117"/>
      <c r="D157" s="117"/>
      <c r="E157" s="117"/>
      <c r="F157" s="117"/>
      <c r="G157" s="117"/>
      <c r="H157" s="117"/>
      <c r="I157" s="117"/>
      <c r="J157" s="62"/>
      <c r="K157" s="66"/>
      <c r="L157" s="66"/>
      <c r="M157" s="66"/>
      <c r="N157" s="66"/>
      <c r="O157" s="63"/>
      <c r="P157" s="64"/>
    </row>
    <row r="158" spans="1:16" ht="42.75" customHeight="1">
      <c r="A158" s="117" t="s">
        <v>51</v>
      </c>
      <c r="B158" s="117"/>
      <c r="C158" s="117"/>
      <c r="D158" s="117"/>
      <c r="E158" s="117"/>
      <c r="F158" s="117"/>
      <c r="G158" s="117"/>
      <c r="H158" s="117"/>
      <c r="I158" s="117"/>
      <c r="J158" s="62"/>
      <c r="K158" s="62">
        <f>K157/5</f>
        <v>0</v>
      </c>
      <c r="L158" s="62">
        <f t="shared" si="27"/>
        <v>0</v>
      </c>
      <c r="M158" s="62">
        <f t="shared" si="27"/>
        <v>0</v>
      </c>
      <c r="N158" s="62">
        <f t="shared" si="27"/>
        <v>0</v>
      </c>
      <c r="O158" s="63"/>
      <c r="P158" s="4"/>
    </row>
    <row r="159" spans="1:16" ht="27.75" customHeight="1">
      <c r="A159" s="118" t="s">
        <v>55</v>
      </c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</row>
    <row r="160" spans="1:16" ht="27" customHeight="1">
      <c r="A160" s="98" t="s">
        <v>84</v>
      </c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4"/>
    </row>
    <row r="161" spans="1:16" ht="12.95" customHeight="1">
      <c r="A161" s="99" t="s">
        <v>3</v>
      </c>
      <c r="B161" s="100"/>
      <c r="C161" s="100"/>
      <c r="D161" s="100"/>
      <c r="E161" s="100"/>
      <c r="F161" s="100"/>
      <c r="G161" s="100"/>
      <c r="H161" s="100"/>
      <c r="I161" s="101"/>
      <c r="J161" s="104" t="s">
        <v>4</v>
      </c>
      <c r="K161" s="104" t="s">
        <v>5</v>
      </c>
      <c r="L161" s="104"/>
      <c r="M161" s="104"/>
      <c r="N161" s="104" t="s">
        <v>27</v>
      </c>
      <c r="O161" s="104" t="s">
        <v>7</v>
      </c>
      <c r="P161" s="4"/>
    </row>
    <row r="162" spans="1:16" ht="30.75" customHeight="1">
      <c r="A162" s="102"/>
      <c r="B162" s="98"/>
      <c r="C162" s="98"/>
      <c r="D162" s="98"/>
      <c r="E162" s="98"/>
      <c r="F162" s="98"/>
      <c r="G162" s="98"/>
      <c r="H162" s="98"/>
      <c r="I162" s="103"/>
      <c r="J162" s="104"/>
      <c r="K162" s="6" t="s">
        <v>8</v>
      </c>
      <c r="L162" s="6" t="s">
        <v>9</v>
      </c>
      <c r="M162" s="6" t="s">
        <v>10</v>
      </c>
      <c r="N162" s="104"/>
      <c r="O162" s="104"/>
      <c r="P162" s="4"/>
    </row>
    <row r="163" spans="1:16" ht="22.5" customHeight="1">
      <c r="A163" s="113" t="s">
        <v>11</v>
      </c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4"/>
    </row>
    <row r="164" spans="1:16" ht="15.75" customHeight="1">
      <c r="A164" s="86" t="s">
        <v>56</v>
      </c>
      <c r="B164" s="87"/>
      <c r="C164" s="87"/>
      <c r="D164" s="87"/>
      <c r="E164" s="87"/>
      <c r="F164" s="87"/>
      <c r="G164" s="87"/>
      <c r="H164" s="87"/>
      <c r="I164" s="88"/>
      <c r="J164" s="10">
        <v>100</v>
      </c>
      <c r="K164" s="13">
        <v>7.48</v>
      </c>
      <c r="L164" s="13">
        <v>13.15</v>
      </c>
      <c r="M164" s="13">
        <v>2.35</v>
      </c>
      <c r="N164" s="9">
        <f t="shared" ref="N164:N169" si="28">(K164+M164)*4+(L164*9)</f>
        <v>157.67000000000002</v>
      </c>
      <c r="O164" s="10">
        <v>501</v>
      </c>
      <c r="P164" s="4"/>
    </row>
    <row r="165" spans="1:16" ht="16.5" customHeight="1">
      <c r="A165" s="82" t="s">
        <v>57</v>
      </c>
      <c r="B165" s="83"/>
      <c r="C165" s="83"/>
      <c r="D165" s="83"/>
      <c r="E165" s="83"/>
      <c r="F165" s="83"/>
      <c r="G165" s="83"/>
      <c r="H165" s="83"/>
      <c r="I165" s="84"/>
      <c r="J165" s="50">
        <v>150</v>
      </c>
      <c r="K165" s="51">
        <v>4.99</v>
      </c>
      <c r="L165" s="25">
        <v>0.85</v>
      </c>
      <c r="M165" s="25">
        <v>31.8</v>
      </c>
      <c r="N165" s="9">
        <f t="shared" si="28"/>
        <v>154.81</v>
      </c>
      <c r="O165" s="10">
        <v>512</v>
      </c>
      <c r="P165" s="4"/>
    </row>
    <row r="166" spans="1:16" ht="16.5" customHeight="1">
      <c r="A166" s="82" t="s">
        <v>58</v>
      </c>
      <c r="B166" s="83"/>
      <c r="C166" s="83"/>
      <c r="D166" s="83"/>
      <c r="E166" s="83"/>
      <c r="F166" s="83"/>
      <c r="G166" s="83"/>
      <c r="H166" s="83"/>
      <c r="I166" s="84"/>
      <c r="J166" s="10">
        <v>30</v>
      </c>
      <c r="K166" s="11">
        <v>0.36</v>
      </c>
      <c r="L166" s="11">
        <v>1.19</v>
      </c>
      <c r="M166" s="11">
        <v>1.28</v>
      </c>
      <c r="N166" s="11">
        <v>14.82</v>
      </c>
      <c r="O166" s="10">
        <v>833</v>
      </c>
      <c r="P166" s="4"/>
    </row>
    <row r="167" spans="1:16" ht="28.5" customHeight="1">
      <c r="A167" s="82" t="s">
        <v>59</v>
      </c>
      <c r="B167" s="83"/>
      <c r="C167" s="83"/>
      <c r="D167" s="83"/>
      <c r="E167" s="83"/>
      <c r="F167" s="83"/>
      <c r="G167" s="83"/>
      <c r="H167" s="83"/>
      <c r="I167" s="84"/>
      <c r="J167" s="10">
        <v>200</v>
      </c>
      <c r="K167" s="10">
        <v>1</v>
      </c>
      <c r="L167" s="10">
        <v>0.2</v>
      </c>
      <c r="M167" s="10">
        <v>19.600000000000001</v>
      </c>
      <c r="N167" s="10">
        <v>83.4</v>
      </c>
      <c r="O167" s="10">
        <v>602</v>
      </c>
      <c r="P167" s="4"/>
    </row>
    <row r="168" spans="1:16" ht="18" customHeight="1">
      <c r="A168" s="89" t="s">
        <v>25</v>
      </c>
      <c r="B168" s="90"/>
      <c r="C168" s="90"/>
      <c r="D168" s="90"/>
      <c r="E168" s="90"/>
      <c r="F168" s="90"/>
      <c r="G168" s="90"/>
      <c r="H168" s="90"/>
      <c r="I168" s="91"/>
      <c r="J168" s="11">
        <v>20</v>
      </c>
      <c r="K168" s="11">
        <v>1.61</v>
      </c>
      <c r="L168" s="11">
        <v>0.2</v>
      </c>
      <c r="M168" s="11">
        <v>9.76</v>
      </c>
      <c r="N168" s="9">
        <f t="shared" si="28"/>
        <v>47.279999999999994</v>
      </c>
      <c r="O168" s="10">
        <v>4</v>
      </c>
      <c r="P168" s="4"/>
    </row>
    <row r="169" spans="1:16" ht="17.25" customHeight="1">
      <c r="A169" s="92" t="s">
        <v>16</v>
      </c>
      <c r="B169" s="93"/>
      <c r="C169" s="93"/>
      <c r="D169" s="93"/>
      <c r="E169" s="93"/>
      <c r="F169" s="93"/>
      <c r="G169" s="93"/>
      <c r="H169" s="93"/>
      <c r="I169" s="94"/>
      <c r="J169" s="17">
        <v>10</v>
      </c>
      <c r="K169" s="17">
        <v>0.85</v>
      </c>
      <c r="L169" s="17">
        <v>0.33</v>
      </c>
      <c r="M169" s="17">
        <v>4.83</v>
      </c>
      <c r="N169" s="9">
        <f t="shared" si="28"/>
        <v>25.689999999999998</v>
      </c>
      <c r="O169" s="18" t="s">
        <v>17</v>
      </c>
      <c r="P169" s="4"/>
    </row>
    <row r="170" spans="1:16" ht="16.5" customHeight="1">
      <c r="A170" s="95" t="s">
        <v>19</v>
      </c>
      <c r="B170" s="96"/>
      <c r="C170" s="96"/>
      <c r="D170" s="96"/>
      <c r="E170" s="96"/>
      <c r="F170" s="96"/>
      <c r="G170" s="96"/>
      <c r="H170" s="96"/>
      <c r="I170" s="97"/>
      <c r="J170" s="44">
        <f>SUM(J164:J169)</f>
        <v>510</v>
      </c>
      <c r="K170" s="67">
        <f t="shared" ref="K170:N170" si="29">SUM(K164:K169)</f>
        <v>16.29</v>
      </c>
      <c r="L170" s="67">
        <f t="shared" si="29"/>
        <v>15.919999999999998</v>
      </c>
      <c r="M170" s="44">
        <f t="shared" si="29"/>
        <v>69.62</v>
      </c>
      <c r="N170" s="44">
        <f t="shared" si="29"/>
        <v>483.67</v>
      </c>
      <c r="O170" s="53" t="s">
        <v>26</v>
      </c>
      <c r="P170" s="4"/>
    </row>
    <row r="171" spans="1:16" ht="24" customHeight="1">
      <c r="A171" s="115" t="s">
        <v>20</v>
      </c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4"/>
      <c r="P171" s="4"/>
    </row>
    <row r="172" spans="1:16" s="28" customFormat="1" ht="30.75" customHeight="1">
      <c r="A172" s="85" t="s">
        <v>107</v>
      </c>
      <c r="B172" s="83"/>
      <c r="C172" s="83"/>
      <c r="D172" s="83"/>
      <c r="E172" s="83"/>
      <c r="F172" s="83"/>
      <c r="G172" s="83"/>
      <c r="H172" s="83"/>
      <c r="I172" s="84"/>
      <c r="J172" s="13">
        <v>70</v>
      </c>
      <c r="K172" s="13">
        <v>5.6</v>
      </c>
      <c r="L172" s="13">
        <v>12.6</v>
      </c>
      <c r="M172" s="13">
        <v>13.13</v>
      </c>
      <c r="N172" s="29">
        <f t="shared" ref="N172:N187" si="30">(K172+M172)*4+(L172*9)</f>
        <v>188.32</v>
      </c>
      <c r="O172" s="10" t="s">
        <v>28</v>
      </c>
      <c r="P172" s="30"/>
    </row>
    <row r="173" spans="1:16" ht="15.6" customHeight="1">
      <c r="A173" s="82" t="s">
        <v>60</v>
      </c>
      <c r="B173" s="83"/>
      <c r="C173" s="83"/>
      <c r="D173" s="83"/>
      <c r="E173" s="83"/>
      <c r="F173" s="83"/>
      <c r="G173" s="83"/>
      <c r="H173" s="83"/>
      <c r="I173" s="84"/>
      <c r="J173" s="10">
        <v>200</v>
      </c>
      <c r="K173" s="13">
        <v>6.4</v>
      </c>
      <c r="L173" s="13">
        <v>2.7</v>
      </c>
      <c r="M173" s="13">
        <v>19.899999999999999</v>
      </c>
      <c r="N173" s="9">
        <f t="shared" si="30"/>
        <v>129.5</v>
      </c>
      <c r="O173" s="10">
        <v>451</v>
      </c>
      <c r="P173" s="4"/>
    </row>
    <row r="174" spans="1:16" s="39" customFormat="1" ht="15" customHeight="1">
      <c r="A174" s="89" t="s">
        <v>32</v>
      </c>
      <c r="B174" s="90"/>
      <c r="C174" s="90"/>
      <c r="D174" s="90"/>
      <c r="E174" s="90"/>
      <c r="F174" s="90"/>
      <c r="G174" s="90"/>
      <c r="H174" s="90"/>
      <c r="I174" s="91"/>
      <c r="J174" s="40">
        <v>30</v>
      </c>
      <c r="K174" s="40">
        <v>2.42</v>
      </c>
      <c r="L174" s="40">
        <v>0.3</v>
      </c>
      <c r="M174" s="40">
        <v>14.64</v>
      </c>
      <c r="N174" s="9">
        <f t="shared" si="30"/>
        <v>70.940000000000012</v>
      </c>
      <c r="O174" s="23">
        <v>4</v>
      </c>
      <c r="P174" s="41"/>
    </row>
    <row r="175" spans="1:16" ht="26.25" customHeight="1">
      <c r="A175" s="82" t="s">
        <v>59</v>
      </c>
      <c r="B175" s="83"/>
      <c r="C175" s="83"/>
      <c r="D175" s="83"/>
      <c r="E175" s="83"/>
      <c r="F175" s="83"/>
      <c r="G175" s="83"/>
      <c r="H175" s="83"/>
      <c r="I175" s="84"/>
      <c r="J175" s="10">
        <v>200</v>
      </c>
      <c r="K175" s="10">
        <v>1</v>
      </c>
      <c r="L175" s="10">
        <v>0.2</v>
      </c>
      <c r="M175" s="10">
        <v>19.600000000000001</v>
      </c>
      <c r="N175" s="10">
        <v>83.4</v>
      </c>
      <c r="O175" s="10">
        <v>602</v>
      </c>
      <c r="P175" s="4"/>
    </row>
    <row r="176" spans="1:16" ht="14.45" customHeight="1">
      <c r="A176" s="112" t="s">
        <v>19</v>
      </c>
      <c r="B176" s="112"/>
      <c r="C176" s="112"/>
      <c r="D176" s="112"/>
      <c r="E176" s="112"/>
      <c r="F176" s="112"/>
      <c r="G176" s="112"/>
      <c r="H176" s="112"/>
      <c r="I176" s="112"/>
      <c r="J176" s="6">
        <f>SUM(J172:J175)</f>
        <v>500</v>
      </c>
      <c r="K176" s="6">
        <f>SUM(K172:K175)</f>
        <v>15.42</v>
      </c>
      <c r="L176" s="6">
        <f>SUM(L172:L175)</f>
        <v>15.8</v>
      </c>
      <c r="M176" s="6">
        <f>SUM(M172:M175)</f>
        <v>67.27000000000001</v>
      </c>
      <c r="N176" s="68">
        <f t="shared" si="30"/>
        <v>472.96000000000004</v>
      </c>
      <c r="O176" s="48"/>
      <c r="P176" s="4"/>
    </row>
    <row r="177" spans="1:16" ht="12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5"/>
      <c r="K177" s="5"/>
      <c r="L177" s="5"/>
      <c r="M177" s="5"/>
      <c r="N177" s="5"/>
      <c r="O177" s="48"/>
      <c r="P177" s="4"/>
    </row>
    <row r="178" spans="1:16" ht="23.25" customHeight="1">
      <c r="A178" s="98" t="s">
        <v>22</v>
      </c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4"/>
    </row>
    <row r="179" spans="1:16" ht="12" customHeight="1">
      <c r="A179" s="99" t="s">
        <v>3</v>
      </c>
      <c r="B179" s="100"/>
      <c r="C179" s="100"/>
      <c r="D179" s="100"/>
      <c r="E179" s="100"/>
      <c r="F179" s="100"/>
      <c r="G179" s="100"/>
      <c r="H179" s="100"/>
      <c r="I179" s="101"/>
      <c r="J179" s="104" t="s">
        <v>4</v>
      </c>
      <c r="K179" s="104" t="s">
        <v>5</v>
      </c>
      <c r="L179" s="104"/>
      <c r="M179" s="104"/>
      <c r="N179" s="104" t="s">
        <v>27</v>
      </c>
      <c r="O179" s="104" t="s">
        <v>7</v>
      </c>
      <c r="P179" s="4"/>
    </row>
    <row r="180" spans="1:16" ht="32.25" customHeight="1">
      <c r="A180" s="102"/>
      <c r="B180" s="98"/>
      <c r="C180" s="98"/>
      <c r="D180" s="98"/>
      <c r="E180" s="98"/>
      <c r="F180" s="98"/>
      <c r="G180" s="98"/>
      <c r="H180" s="98"/>
      <c r="I180" s="103"/>
      <c r="J180" s="104"/>
      <c r="K180" s="6" t="s">
        <v>8</v>
      </c>
      <c r="L180" s="6" t="s">
        <v>9</v>
      </c>
      <c r="M180" s="6" t="s">
        <v>10</v>
      </c>
      <c r="N180" s="104"/>
      <c r="O180" s="104"/>
      <c r="P180" s="4"/>
    </row>
    <row r="181" spans="1:16" s="39" customFormat="1" ht="18.75" customHeight="1">
      <c r="A181" s="82" t="s">
        <v>61</v>
      </c>
      <c r="B181" s="83"/>
      <c r="C181" s="83"/>
      <c r="D181" s="83"/>
      <c r="E181" s="83"/>
      <c r="F181" s="83"/>
      <c r="G181" s="83"/>
      <c r="H181" s="83"/>
      <c r="I181" s="84"/>
      <c r="J181" s="40">
        <v>60</v>
      </c>
      <c r="K181" s="51">
        <v>0.5</v>
      </c>
      <c r="L181" s="51">
        <v>3.13</v>
      </c>
      <c r="M181" s="51">
        <v>4.7</v>
      </c>
      <c r="N181" s="32">
        <f t="shared" si="30"/>
        <v>48.97</v>
      </c>
      <c r="O181" s="23"/>
      <c r="P181" s="41"/>
    </row>
    <row r="182" spans="1:16" ht="16.5" customHeight="1">
      <c r="A182" s="107" t="s">
        <v>45</v>
      </c>
      <c r="B182" s="108"/>
      <c r="C182" s="108"/>
      <c r="D182" s="108"/>
      <c r="E182" s="108"/>
      <c r="F182" s="108"/>
      <c r="G182" s="108"/>
      <c r="H182" s="108"/>
      <c r="I182" s="109"/>
      <c r="J182" s="10">
        <v>200</v>
      </c>
      <c r="K182" s="25">
        <v>2.0499999999999998</v>
      </c>
      <c r="L182" s="25">
        <v>9.2799999999999994</v>
      </c>
      <c r="M182" s="25">
        <v>32.200000000000003</v>
      </c>
      <c r="N182" s="9">
        <f t="shared" si="30"/>
        <v>220.51999999999998</v>
      </c>
      <c r="O182" s="10">
        <v>132</v>
      </c>
      <c r="P182" s="4"/>
    </row>
    <row r="183" spans="1:16" ht="17.25" customHeight="1">
      <c r="A183" s="82" t="s">
        <v>37</v>
      </c>
      <c r="B183" s="83"/>
      <c r="C183" s="83"/>
      <c r="D183" s="83"/>
      <c r="E183" s="83"/>
      <c r="F183" s="83"/>
      <c r="G183" s="83"/>
      <c r="H183" s="83"/>
      <c r="I183" s="84"/>
      <c r="J183" s="10">
        <v>150</v>
      </c>
      <c r="K183" s="43">
        <v>15.25</v>
      </c>
      <c r="L183" s="43">
        <v>7.76</v>
      </c>
      <c r="M183" s="43">
        <v>48.15</v>
      </c>
      <c r="N183" s="9">
        <f t="shared" si="30"/>
        <v>323.44</v>
      </c>
      <c r="O183" s="10">
        <v>717</v>
      </c>
      <c r="P183" s="4"/>
    </row>
    <row r="184" spans="1:16" ht="14.25" customHeight="1">
      <c r="A184" s="82" t="s">
        <v>46</v>
      </c>
      <c r="B184" s="83"/>
      <c r="C184" s="83"/>
      <c r="D184" s="83"/>
      <c r="E184" s="83"/>
      <c r="F184" s="83"/>
      <c r="G184" s="83"/>
      <c r="H184" s="83"/>
      <c r="I184" s="84"/>
      <c r="J184" s="10">
        <v>90</v>
      </c>
      <c r="K184" s="9">
        <v>6.65</v>
      </c>
      <c r="L184" s="9">
        <v>6.95</v>
      </c>
      <c r="M184" s="9">
        <v>11.35</v>
      </c>
      <c r="N184" s="9">
        <f t="shared" si="30"/>
        <v>134.55000000000001</v>
      </c>
      <c r="O184" s="10">
        <v>423</v>
      </c>
      <c r="P184" s="4"/>
    </row>
    <row r="185" spans="1:16" ht="15" customHeight="1">
      <c r="A185" s="82" t="s">
        <v>13</v>
      </c>
      <c r="B185" s="83"/>
      <c r="C185" s="83"/>
      <c r="D185" s="83"/>
      <c r="E185" s="83"/>
      <c r="F185" s="83"/>
      <c r="G185" s="83"/>
      <c r="H185" s="83"/>
      <c r="I185" s="84"/>
      <c r="J185" s="10">
        <v>200</v>
      </c>
      <c r="K185" s="10">
        <v>0</v>
      </c>
      <c r="L185" s="10">
        <v>0</v>
      </c>
      <c r="M185" s="10">
        <v>5.6</v>
      </c>
      <c r="N185" s="9">
        <f t="shared" si="30"/>
        <v>22.4</v>
      </c>
      <c r="O185" s="10">
        <v>685</v>
      </c>
      <c r="P185" s="4"/>
    </row>
    <row r="186" spans="1:16" ht="13.15" customHeight="1">
      <c r="A186" s="89" t="s">
        <v>25</v>
      </c>
      <c r="B186" s="90"/>
      <c r="C186" s="90"/>
      <c r="D186" s="90"/>
      <c r="E186" s="90"/>
      <c r="F186" s="90"/>
      <c r="G186" s="90"/>
      <c r="H186" s="90"/>
      <c r="I186" s="91"/>
      <c r="J186" s="11">
        <v>20</v>
      </c>
      <c r="K186" s="11">
        <v>1.61</v>
      </c>
      <c r="L186" s="11">
        <v>0.2</v>
      </c>
      <c r="M186" s="11">
        <v>9.76</v>
      </c>
      <c r="N186" s="9">
        <f t="shared" si="30"/>
        <v>47.279999999999994</v>
      </c>
      <c r="O186" s="10">
        <v>4</v>
      </c>
      <c r="P186" s="4"/>
    </row>
    <row r="187" spans="1:16" ht="15" customHeight="1">
      <c r="A187" s="92" t="s">
        <v>16</v>
      </c>
      <c r="B187" s="93"/>
      <c r="C187" s="93"/>
      <c r="D187" s="93"/>
      <c r="E187" s="93"/>
      <c r="F187" s="93"/>
      <c r="G187" s="93"/>
      <c r="H187" s="93"/>
      <c r="I187" s="94"/>
      <c r="J187" s="17">
        <v>10</v>
      </c>
      <c r="K187" s="17">
        <v>0.85</v>
      </c>
      <c r="L187" s="17">
        <v>0.33</v>
      </c>
      <c r="M187" s="17">
        <v>4.83</v>
      </c>
      <c r="N187" s="9">
        <f t="shared" si="30"/>
        <v>25.689999999999998</v>
      </c>
      <c r="O187" s="18" t="s">
        <v>17</v>
      </c>
      <c r="P187" s="4"/>
    </row>
    <row r="188" spans="1:16" ht="30" customHeight="1">
      <c r="A188" s="95" t="s">
        <v>19</v>
      </c>
      <c r="B188" s="96"/>
      <c r="C188" s="96"/>
      <c r="D188" s="96"/>
      <c r="E188" s="96"/>
      <c r="F188" s="96"/>
      <c r="G188" s="96"/>
      <c r="H188" s="96"/>
      <c r="I188" s="97"/>
      <c r="J188" s="26">
        <f>J181+J182+J183+J184+J185+J186+J187</f>
        <v>730</v>
      </c>
      <c r="K188" s="26">
        <f t="shared" ref="K188:N188" si="31">K181+K182+K183+K184+K185+K186+K187</f>
        <v>26.910000000000004</v>
      </c>
      <c r="L188" s="26">
        <f t="shared" si="31"/>
        <v>27.65</v>
      </c>
      <c r="M188" s="26">
        <f t="shared" si="31"/>
        <v>116.59</v>
      </c>
      <c r="N188" s="26">
        <f t="shared" si="31"/>
        <v>822.84999999999991</v>
      </c>
      <c r="O188" s="53" t="s">
        <v>26</v>
      </c>
      <c r="P188" s="4"/>
    </row>
    <row r="189" spans="1:16" ht="42.75" customHeight="1">
      <c r="A189" s="98" t="s">
        <v>85</v>
      </c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4"/>
    </row>
    <row r="190" spans="1:16" ht="12.95" customHeight="1">
      <c r="A190" s="99" t="s">
        <v>3</v>
      </c>
      <c r="B190" s="100"/>
      <c r="C190" s="100"/>
      <c r="D190" s="100"/>
      <c r="E190" s="100"/>
      <c r="F190" s="100"/>
      <c r="G190" s="100"/>
      <c r="H190" s="100"/>
      <c r="I190" s="101"/>
      <c r="J190" s="104" t="s">
        <v>4</v>
      </c>
      <c r="K190" s="104" t="s">
        <v>5</v>
      </c>
      <c r="L190" s="104"/>
      <c r="M190" s="104"/>
      <c r="N190" s="104" t="s">
        <v>27</v>
      </c>
      <c r="O190" s="104" t="s">
        <v>7</v>
      </c>
      <c r="P190" s="4"/>
    </row>
    <row r="191" spans="1:16" ht="43.5" customHeight="1">
      <c r="A191" s="102"/>
      <c r="B191" s="98"/>
      <c r="C191" s="98"/>
      <c r="D191" s="98"/>
      <c r="E191" s="98"/>
      <c r="F191" s="98"/>
      <c r="G191" s="98"/>
      <c r="H191" s="98"/>
      <c r="I191" s="103"/>
      <c r="J191" s="104"/>
      <c r="K191" s="6" t="s">
        <v>8</v>
      </c>
      <c r="L191" s="6" t="s">
        <v>9</v>
      </c>
      <c r="M191" s="6" t="s">
        <v>10</v>
      </c>
      <c r="N191" s="104"/>
      <c r="O191" s="104"/>
      <c r="P191" s="4"/>
    </row>
    <row r="192" spans="1:16" ht="33" customHeight="1">
      <c r="A192" s="105" t="s">
        <v>11</v>
      </c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4"/>
    </row>
    <row r="193" spans="1:16" ht="13.5" customHeight="1">
      <c r="A193" s="107" t="s">
        <v>62</v>
      </c>
      <c r="B193" s="108"/>
      <c r="C193" s="108"/>
      <c r="D193" s="108"/>
      <c r="E193" s="108"/>
      <c r="F193" s="108"/>
      <c r="G193" s="108"/>
      <c r="H193" s="108"/>
      <c r="I193" s="109"/>
      <c r="J193" s="10">
        <v>180</v>
      </c>
      <c r="K193" s="12">
        <v>12.58</v>
      </c>
      <c r="L193" s="12">
        <v>16.2</v>
      </c>
      <c r="M193" s="12">
        <v>38.799999999999997</v>
      </c>
      <c r="N193" s="9">
        <f t="shared" ref="N193:N196" si="32">(K193+M193)*4+(L193*9)</f>
        <v>351.31999999999994</v>
      </c>
      <c r="O193" s="10">
        <v>334</v>
      </c>
      <c r="P193" s="4"/>
    </row>
    <row r="194" spans="1:16" ht="15" customHeight="1">
      <c r="A194" s="82" t="s">
        <v>13</v>
      </c>
      <c r="B194" s="83"/>
      <c r="C194" s="83"/>
      <c r="D194" s="83"/>
      <c r="E194" s="83"/>
      <c r="F194" s="83"/>
      <c r="G194" s="83"/>
      <c r="H194" s="83"/>
      <c r="I194" s="84"/>
      <c r="J194" s="10">
        <v>200</v>
      </c>
      <c r="K194" s="10">
        <v>0</v>
      </c>
      <c r="L194" s="10">
        <v>0</v>
      </c>
      <c r="M194" s="10">
        <v>5.6</v>
      </c>
      <c r="N194" s="9">
        <f t="shared" si="32"/>
        <v>22.4</v>
      </c>
      <c r="O194" s="10">
        <v>685</v>
      </c>
      <c r="P194" s="4"/>
    </row>
    <row r="195" spans="1:16" s="39" customFormat="1" ht="15" customHeight="1">
      <c r="A195" s="89" t="s">
        <v>32</v>
      </c>
      <c r="B195" s="90"/>
      <c r="C195" s="90"/>
      <c r="D195" s="90"/>
      <c r="E195" s="90"/>
      <c r="F195" s="90"/>
      <c r="G195" s="90"/>
      <c r="H195" s="90"/>
      <c r="I195" s="91"/>
      <c r="J195" s="40">
        <v>30</v>
      </c>
      <c r="K195" s="40">
        <v>2.42</v>
      </c>
      <c r="L195" s="40">
        <v>0.3</v>
      </c>
      <c r="M195" s="40">
        <v>14.64</v>
      </c>
      <c r="N195" s="32">
        <f t="shared" si="32"/>
        <v>70.940000000000012</v>
      </c>
      <c r="O195" s="23">
        <v>4</v>
      </c>
      <c r="P195" s="41"/>
    </row>
    <row r="196" spans="1:16" s="19" customFormat="1" ht="16.149999999999999" customHeight="1">
      <c r="A196" s="110" t="s">
        <v>105</v>
      </c>
      <c r="B196" s="90"/>
      <c r="C196" s="90"/>
      <c r="D196" s="90"/>
      <c r="E196" s="90"/>
      <c r="F196" s="90"/>
      <c r="G196" s="90"/>
      <c r="H196" s="90"/>
      <c r="I196" s="91"/>
      <c r="J196" s="20">
        <v>100</v>
      </c>
      <c r="K196" s="20">
        <v>2.02</v>
      </c>
      <c r="L196" s="20">
        <v>0.2</v>
      </c>
      <c r="M196" s="20">
        <v>9.9</v>
      </c>
      <c r="N196" s="15">
        <f t="shared" si="32"/>
        <v>49.48</v>
      </c>
      <c r="O196" s="20">
        <v>3</v>
      </c>
      <c r="P196" s="21"/>
    </row>
    <row r="197" spans="1:16" ht="13.9" customHeight="1">
      <c r="A197" s="95" t="s">
        <v>19</v>
      </c>
      <c r="B197" s="96"/>
      <c r="C197" s="96"/>
      <c r="D197" s="96"/>
      <c r="E197" s="96"/>
      <c r="F197" s="96"/>
      <c r="G197" s="96"/>
      <c r="H197" s="96"/>
      <c r="I197" s="97"/>
      <c r="J197" s="60">
        <f>SUM(J193:J196)</f>
        <v>510</v>
      </c>
      <c r="K197" s="60">
        <f t="shared" ref="K197:N197" si="33">SUM(K193:K196)</f>
        <v>17.02</v>
      </c>
      <c r="L197" s="60">
        <f t="shared" si="33"/>
        <v>16.7</v>
      </c>
      <c r="M197" s="60">
        <f t="shared" si="33"/>
        <v>68.94</v>
      </c>
      <c r="N197" s="60">
        <f t="shared" si="33"/>
        <v>494.13999999999993</v>
      </c>
      <c r="O197" s="61" t="s">
        <v>26</v>
      </c>
      <c r="P197" s="4"/>
    </row>
    <row r="198" spans="1:16" ht="12" customHeight="1">
      <c r="J198"/>
      <c r="K198"/>
      <c r="L198"/>
      <c r="M198"/>
      <c r="N198"/>
      <c r="O198"/>
      <c r="P198" s="4"/>
    </row>
    <row r="199" spans="1:16" ht="12" customHeight="1">
      <c r="J199"/>
      <c r="K199"/>
      <c r="L199"/>
      <c r="M199"/>
      <c r="N199"/>
      <c r="O199"/>
      <c r="P199" s="4"/>
    </row>
    <row r="200" spans="1:16" ht="30" customHeight="1">
      <c r="A200" s="102" t="s">
        <v>20</v>
      </c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4"/>
    </row>
    <row r="201" spans="1:16" ht="20.25" customHeight="1">
      <c r="A201" s="82" t="s">
        <v>86</v>
      </c>
      <c r="B201" s="83"/>
      <c r="C201" s="83"/>
      <c r="D201" s="83"/>
      <c r="E201" s="83"/>
      <c r="F201" s="83"/>
      <c r="G201" s="83"/>
      <c r="H201" s="83"/>
      <c r="I201" s="84"/>
      <c r="J201" s="8">
        <v>150</v>
      </c>
      <c r="K201" s="9">
        <v>3.86</v>
      </c>
      <c r="L201" s="9">
        <v>8.7899999999999991</v>
      </c>
      <c r="M201" s="9">
        <v>23.01</v>
      </c>
      <c r="N201" s="9">
        <f t="shared" ref="N201:N206" si="34">(K201+M201)*4+(L201*9)</f>
        <v>186.58999999999997</v>
      </c>
      <c r="O201" s="10">
        <v>96</v>
      </c>
      <c r="P201" s="4"/>
    </row>
    <row r="202" spans="1:16" ht="21.75" customHeight="1">
      <c r="A202" s="89" t="s">
        <v>87</v>
      </c>
      <c r="B202" s="90"/>
      <c r="C202" s="90"/>
      <c r="D202" s="90"/>
      <c r="E202" s="90"/>
      <c r="F202" s="90"/>
      <c r="G202" s="90"/>
      <c r="H202" s="90"/>
      <c r="I202" s="91"/>
      <c r="J202" s="10">
        <v>100</v>
      </c>
      <c r="K202" s="10">
        <v>9.31</v>
      </c>
      <c r="L202" s="10">
        <v>6.49</v>
      </c>
      <c r="M202" s="10">
        <v>13.07</v>
      </c>
      <c r="N202" s="9">
        <f t="shared" si="34"/>
        <v>147.93</v>
      </c>
      <c r="O202" s="10" t="s">
        <v>21</v>
      </c>
      <c r="P202" s="4"/>
    </row>
    <row r="203" spans="1:16" ht="15" customHeight="1">
      <c r="A203" s="82" t="s">
        <v>13</v>
      </c>
      <c r="B203" s="83"/>
      <c r="C203" s="83"/>
      <c r="D203" s="83"/>
      <c r="E203" s="83"/>
      <c r="F203" s="83"/>
      <c r="G203" s="83"/>
      <c r="H203" s="83"/>
      <c r="I203" s="84"/>
      <c r="J203" s="10">
        <v>200</v>
      </c>
      <c r="K203" s="10">
        <v>0</v>
      </c>
      <c r="L203" s="10">
        <v>0</v>
      </c>
      <c r="M203" s="10">
        <v>5.6</v>
      </c>
      <c r="N203" s="9">
        <f t="shared" si="34"/>
        <v>22.4</v>
      </c>
      <c r="O203" s="10">
        <v>685</v>
      </c>
      <c r="P203" s="4"/>
    </row>
    <row r="204" spans="1:16" ht="13.9" customHeight="1">
      <c r="A204" s="110" t="s">
        <v>25</v>
      </c>
      <c r="B204" s="90"/>
      <c r="C204" s="90"/>
      <c r="D204" s="90"/>
      <c r="E204" s="90"/>
      <c r="F204" s="90"/>
      <c r="G204" s="90"/>
      <c r="H204" s="90"/>
      <c r="I204" s="91"/>
      <c r="J204" s="14">
        <v>20</v>
      </c>
      <c r="K204" s="14">
        <v>1.72</v>
      </c>
      <c r="L204" s="14">
        <v>0.1</v>
      </c>
      <c r="M204" s="14">
        <v>10.98</v>
      </c>
      <c r="N204" s="9">
        <f t="shared" si="34"/>
        <v>51.7</v>
      </c>
      <c r="O204" s="16" t="s">
        <v>15</v>
      </c>
      <c r="P204" s="4"/>
    </row>
    <row r="205" spans="1:16" ht="15" customHeight="1">
      <c r="A205" s="92" t="s">
        <v>16</v>
      </c>
      <c r="B205" s="93"/>
      <c r="C205" s="93"/>
      <c r="D205" s="93"/>
      <c r="E205" s="93"/>
      <c r="F205" s="93"/>
      <c r="G205" s="93"/>
      <c r="H205" s="93"/>
      <c r="I205" s="94"/>
      <c r="J205" s="17">
        <v>10</v>
      </c>
      <c r="K205" s="17">
        <v>0.85</v>
      </c>
      <c r="L205" s="17">
        <v>0.33</v>
      </c>
      <c r="M205" s="17">
        <v>4.83</v>
      </c>
      <c r="N205" s="9">
        <f t="shared" si="34"/>
        <v>25.689999999999998</v>
      </c>
      <c r="O205" s="18" t="s">
        <v>17</v>
      </c>
      <c r="P205" s="4"/>
    </row>
    <row r="206" spans="1:16" s="19" customFormat="1" ht="16.149999999999999" customHeight="1">
      <c r="A206" s="89" t="s">
        <v>18</v>
      </c>
      <c r="B206" s="90"/>
      <c r="C206" s="90"/>
      <c r="D206" s="90"/>
      <c r="E206" s="90"/>
      <c r="F206" s="90"/>
      <c r="G206" s="90"/>
      <c r="H206" s="90"/>
      <c r="I206" s="91"/>
      <c r="J206" s="20">
        <v>100</v>
      </c>
      <c r="K206" s="20">
        <v>0.4</v>
      </c>
      <c r="L206" s="20">
        <v>0.2</v>
      </c>
      <c r="M206" s="20">
        <v>9.9</v>
      </c>
      <c r="N206" s="15">
        <f t="shared" si="34"/>
        <v>43</v>
      </c>
      <c r="O206" s="20">
        <v>3</v>
      </c>
      <c r="P206" s="21"/>
    </row>
    <row r="207" spans="1:16" ht="15.75" customHeight="1">
      <c r="A207" s="95" t="s">
        <v>19</v>
      </c>
      <c r="B207" s="96"/>
      <c r="C207" s="96"/>
      <c r="D207" s="96"/>
      <c r="E207" s="96"/>
      <c r="F207" s="96"/>
      <c r="G207" s="96"/>
      <c r="H207" s="96"/>
      <c r="I207" s="97"/>
      <c r="J207" s="52">
        <f>SUM(J201:J206)</f>
        <v>580</v>
      </c>
      <c r="K207" s="67">
        <f>SUM(K201:K206)</f>
        <v>16.14</v>
      </c>
      <c r="L207" s="67">
        <f>SUM(L201:L206)</f>
        <v>15.909999999999998</v>
      </c>
      <c r="M207" s="67">
        <f>SUM(M201:M206)</f>
        <v>67.39</v>
      </c>
      <c r="N207" s="67">
        <f>SUM(N201:N206)</f>
        <v>477.30999999999995</v>
      </c>
      <c r="O207" s="53" t="s">
        <v>26</v>
      </c>
      <c r="P207" s="4"/>
    </row>
    <row r="208" spans="1:16" ht="30" customHeight="1">
      <c r="A208" s="98" t="s">
        <v>63</v>
      </c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4"/>
    </row>
    <row r="209" spans="1:16" ht="18.75" customHeight="1">
      <c r="A209" s="99" t="s">
        <v>3</v>
      </c>
      <c r="B209" s="100"/>
      <c r="C209" s="100"/>
      <c r="D209" s="100"/>
      <c r="E209" s="100"/>
      <c r="F209" s="100"/>
      <c r="G209" s="100"/>
      <c r="H209" s="100"/>
      <c r="I209" s="101"/>
      <c r="J209" s="104" t="s">
        <v>4</v>
      </c>
      <c r="K209" s="104" t="s">
        <v>5</v>
      </c>
      <c r="L209" s="104"/>
      <c r="M209" s="104"/>
      <c r="N209" s="104" t="s">
        <v>27</v>
      </c>
      <c r="O209" s="104" t="s">
        <v>7</v>
      </c>
      <c r="P209" s="4"/>
    </row>
    <row r="210" spans="1:16" ht="41.25" customHeight="1">
      <c r="A210" s="102"/>
      <c r="B210" s="98"/>
      <c r="C210" s="98"/>
      <c r="D210" s="98"/>
      <c r="E210" s="98"/>
      <c r="F210" s="98"/>
      <c r="G210" s="98"/>
      <c r="H210" s="98"/>
      <c r="I210" s="103"/>
      <c r="J210" s="104"/>
      <c r="K210" s="6" t="s">
        <v>8</v>
      </c>
      <c r="L210" s="6" t="s">
        <v>9</v>
      </c>
      <c r="M210" s="6" t="s">
        <v>10</v>
      </c>
      <c r="N210" s="104"/>
      <c r="O210" s="104"/>
      <c r="P210" s="4"/>
    </row>
    <row r="211" spans="1:16" ht="14.45" customHeight="1">
      <c r="A211" s="82" t="s">
        <v>64</v>
      </c>
      <c r="B211" s="83"/>
      <c r="C211" s="83"/>
      <c r="D211" s="83"/>
      <c r="E211" s="83"/>
      <c r="F211" s="83"/>
      <c r="G211" s="83"/>
      <c r="H211" s="83"/>
      <c r="I211" s="84"/>
      <c r="J211" s="10">
        <v>60</v>
      </c>
      <c r="K211" s="25">
        <v>0.16</v>
      </c>
      <c r="L211" s="25">
        <v>1.2</v>
      </c>
      <c r="M211" s="25">
        <v>19.52</v>
      </c>
      <c r="N211" s="9">
        <f t="shared" ref="N211:N217" si="35">(K211+M211)*4+(L211*9)</f>
        <v>89.52</v>
      </c>
      <c r="O211" s="10">
        <v>102</v>
      </c>
      <c r="P211" s="4"/>
    </row>
    <row r="212" spans="1:16" ht="13.9" customHeight="1">
      <c r="A212" s="82" t="s">
        <v>41</v>
      </c>
      <c r="B212" s="83"/>
      <c r="C212" s="83"/>
      <c r="D212" s="83"/>
      <c r="E212" s="83"/>
      <c r="F212" s="83"/>
      <c r="G212" s="83"/>
      <c r="H212" s="83"/>
      <c r="I212" s="84"/>
      <c r="J212" s="49">
        <v>200</v>
      </c>
      <c r="K212" s="25">
        <v>12.6</v>
      </c>
      <c r="L212" s="25">
        <v>11.8</v>
      </c>
      <c r="M212" s="25">
        <v>41.6</v>
      </c>
      <c r="N212" s="9">
        <f t="shared" si="35"/>
        <v>323</v>
      </c>
      <c r="O212" s="10">
        <v>110</v>
      </c>
      <c r="P212" s="4"/>
    </row>
    <row r="213" spans="1:16" ht="14.45" customHeight="1">
      <c r="A213" s="82" t="s">
        <v>65</v>
      </c>
      <c r="B213" s="83"/>
      <c r="C213" s="83"/>
      <c r="D213" s="83"/>
      <c r="E213" s="83"/>
      <c r="F213" s="83"/>
      <c r="G213" s="83"/>
      <c r="H213" s="83"/>
      <c r="I213" s="84"/>
      <c r="J213" s="70">
        <v>150</v>
      </c>
      <c r="K213" s="71">
        <v>5.8</v>
      </c>
      <c r="L213" s="71">
        <v>7.95</v>
      </c>
      <c r="M213" s="71">
        <v>21.69</v>
      </c>
      <c r="N213" s="9">
        <f t="shared" si="35"/>
        <v>181.51</v>
      </c>
      <c r="O213" s="10" t="s">
        <v>66</v>
      </c>
      <c r="P213" s="4"/>
    </row>
    <row r="214" spans="1:16" ht="12" customHeight="1">
      <c r="A214" s="85" t="s">
        <v>108</v>
      </c>
      <c r="B214" s="83"/>
      <c r="C214" s="83"/>
      <c r="D214" s="83"/>
      <c r="E214" s="83"/>
      <c r="F214" s="83"/>
      <c r="G214" s="83"/>
      <c r="H214" s="83"/>
      <c r="I214" s="84"/>
      <c r="J214" s="72">
        <v>90</v>
      </c>
      <c r="K214" s="43">
        <v>5.53</v>
      </c>
      <c r="L214" s="43">
        <v>5.98</v>
      </c>
      <c r="M214" s="43">
        <v>6.63</v>
      </c>
      <c r="N214" s="9">
        <f t="shared" si="35"/>
        <v>102.46000000000001</v>
      </c>
      <c r="O214" s="10">
        <v>461</v>
      </c>
      <c r="P214" s="4"/>
    </row>
    <row r="215" spans="1:16" s="19" customFormat="1" ht="15" customHeight="1">
      <c r="A215" s="85" t="s">
        <v>109</v>
      </c>
      <c r="B215" s="83"/>
      <c r="C215" s="83"/>
      <c r="D215" s="83"/>
      <c r="E215" s="83"/>
      <c r="F215" s="83"/>
      <c r="G215" s="83"/>
      <c r="H215" s="83"/>
      <c r="I215" s="84"/>
      <c r="J215" s="31">
        <v>200</v>
      </c>
      <c r="K215" s="23">
        <v>0.2</v>
      </c>
      <c r="L215" s="23">
        <v>0</v>
      </c>
      <c r="M215" s="23">
        <v>13.1</v>
      </c>
      <c r="N215" s="32">
        <f t="shared" si="35"/>
        <v>53.199999999999996</v>
      </c>
      <c r="O215" s="23">
        <v>6</v>
      </c>
      <c r="P215" s="21"/>
    </row>
    <row r="216" spans="1:16" ht="13.15" customHeight="1">
      <c r="A216" s="89" t="s">
        <v>25</v>
      </c>
      <c r="B216" s="90"/>
      <c r="C216" s="90"/>
      <c r="D216" s="90"/>
      <c r="E216" s="90"/>
      <c r="F216" s="90"/>
      <c r="G216" s="90"/>
      <c r="H216" s="90"/>
      <c r="I216" s="91"/>
      <c r="J216" s="11">
        <v>20</v>
      </c>
      <c r="K216" s="11">
        <v>1.61</v>
      </c>
      <c r="L216" s="11">
        <v>0.2</v>
      </c>
      <c r="M216" s="11">
        <v>9.76</v>
      </c>
      <c r="N216" s="9">
        <f t="shared" si="35"/>
        <v>47.279999999999994</v>
      </c>
      <c r="O216" s="10">
        <v>4</v>
      </c>
      <c r="P216" s="4"/>
    </row>
    <row r="217" spans="1:16" ht="15" customHeight="1">
      <c r="A217" s="92" t="s">
        <v>16</v>
      </c>
      <c r="B217" s="93"/>
      <c r="C217" s="93"/>
      <c r="D217" s="93"/>
      <c r="E217" s="93"/>
      <c r="F217" s="93"/>
      <c r="G217" s="93"/>
      <c r="H217" s="93"/>
      <c r="I217" s="94"/>
      <c r="J217" s="17">
        <v>10</v>
      </c>
      <c r="K217" s="17">
        <v>0.85</v>
      </c>
      <c r="L217" s="17">
        <v>0.33</v>
      </c>
      <c r="M217" s="17">
        <v>4.83</v>
      </c>
      <c r="N217" s="9">
        <f t="shared" si="35"/>
        <v>25.689999999999998</v>
      </c>
      <c r="O217" s="18" t="s">
        <v>17</v>
      </c>
      <c r="P217" s="4"/>
    </row>
    <row r="218" spans="1:16" ht="12" customHeight="1">
      <c r="A218" s="95" t="s">
        <v>19</v>
      </c>
      <c r="B218" s="96"/>
      <c r="C218" s="96"/>
      <c r="D218" s="96"/>
      <c r="E218" s="96"/>
      <c r="F218" s="96"/>
      <c r="G218" s="96"/>
      <c r="H218" s="96"/>
      <c r="I218" s="97"/>
      <c r="J218" s="44">
        <f>J211+J212+J213+J214+J215+J216+J217</f>
        <v>730</v>
      </c>
      <c r="K218" s="44">
        <f t="shared" ref="K218:N218" si="36">K211+K212+K213+K214+K215+K216+K217</f>
        <v>26.75</v>
      </c>
      <c r="L218" s="44">
        <f t="shared" si="36"/>
        <v>27.459999999999997</v>
      </c>
      <c r="M218" s="44">
        <f t="shared" si="36"/>
        <v>117.13</v>
      </c>
      <c r="N218" s="44">
        <f t="shared" si="36"/>
        <v>822.66000000000008</v>
      </c>
      <c r="O218" s="53" t="s">
        <v>26</v>
      </c>
      <c r="P218" s="4"/>
    </row>
    <row r="219" spans="1:16" ht="36.75" customHeight="1">
      <c r="A219" s="98" t="s">
        <v>88</v>
      </c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4"/>
    </row>
    <row r="220" spans="1:16" ht="12.95" customHeight="1">
      <c r="A220" s="99" t="s">
        <v>3</v>
      </c>
      <c r="B220" s="100"/>
      <c r="C220" s="100"/>
      <c r="D220" s="100"/>
      <c r="E220" s="100"/>
      <c r="F220" s="100"/>
      <c r="G220" s="100"/>
      <c r="H220" s="100"/>
      <c r="I220" s="101"/>
      <c r="J220" s="104" t="s">
        <v>4</v>
      </c>
      <c r="K220" s="104" t="s">
        <v>5</v>
      </c>
      <c r="L220" s="104"/>
      <c r="M220" s="104"/>
      <c r="N220" s="104" t="s">
        <v>27</v>
      </c>
      <c r="O220" s="104" t="s">
        <v>7</v>
      </c>
      <c r="P220" s="4"/>
    </row>
    <row r="221" spans="1:16" ht="36.75" customHeight="1">
      <c r="A221" s="102"/>
      <c r="B221" s="98"/>
      <c r="C221" s="98"/>
      <c r="D221" s="98"/>
      <c r="E221" s="98"/>
      <c r="F221" s="98"/>
      <c r="G221" s="98"/>
      <c r="H221" s="98"/>
      <c r="I221" s="103"/>
      <c r="J221" s="104"/>
      <c r="K221" s="6" t="s">
        <v>8</v>
      </c>
      <c r="L221" s="6" t="s">
        <v>9</v>
      </c>
      <c r="M221" s="6" t="s">
        <v>10</v>
      </c>
      <c r="N221" s="104"/>
      <c r="O221" s="104"/>
      <c r="P221" s="4"/>
    </row>
    <row r="222" spans="1:16" ht="34.5" customHeight="1">
      <c r="A222" s="105" t="s">
        <v>11</v>
      </c>
      <c r="B222" s="106"/>
      <c r="C222" s="106"/>
      <c r="D222" s="106"/>
      <c r="E222" s="106"/>
      <c r="F222" s="106"/>
      <c r="G222" s="106"/>
      <c r="H222" s="106"/>
      <c r="I222" s="106"/>
      <c r="J222" s="100"/>
      <c r="K222" s="100"/>
      <c r="L222" s="100"/>
      <c r="M222" s="100"/>
      <c r="N222" s="100"/>
      <c r="O222" s="106"/>
      <c r="P222" s="4"/>
    </row>
    <row r="223" spans="1:16" ht="24.75" customHeight="1">
      <c r="A223" s="85" t="s">
        <v>110</v>
      </c>
      <c r="B223" s="83"/>
      <c r="C223" s="83"/>
      <c r="D223" s="83"/>
      <c r="E223" s="83"/>
      <c r="F223" s="83"/>
      <c r="G223" s="83"/>
      <c r="H223" s="83"/>
      <c r="I223" s="84"/>
      <c r="J223" s="8">
        <v>10</v>
      </c>
      <c r="K223" s="9">
        <v>0.05</v>
      </c>
      <c r="L223" s="9">
        <v>8.25</v>
      </c>
      <c r="M223" s="9">
        <v>0.1</v>
      </c>
      <c r="N223" s="9">
        <f t="shared" ref="N223:N228" si="37">(K223+M223)*4+(L223*9)</f>
        <v>74.849999999999994</v>
      </c>
      <c r="O223" s="10">
        <v>96</v>
      </c>
      <c r="P223" s="4"/>
    </row>
    <row r="224" spans="1:16" ht="18.75" customHeight="1">
      <c r="A224" s="85" t="s">
        <v>92</v>
      </c>
      <c r="B224" s="83"/>
      <c r="C224" s="83"/>
      <c r="D224" s="83"/>
      <c r="E224" s="83"/>
      <c r="F224" s="83"/>
      <c r="G224" s="83"/>
      <c r="H224" s="83"/>
      <c r="I224" s="84"/>
      <c r="J224" s="49">
        <v>20</v>
      </c>
      <c r="K224" s="12">
        <v>6.18</v>
      </c>
      <c r="L224" s="12">
        <v>0.86</v>
      </c>
      <c r="M224" s="12">
        <v>6.7</v>
      </c>
      <c r="N224" s="9">
        <f t="shared" si="37"/>
        <v>59.26</v>
      </c>
      <c r="O224" s="10">
        <v>97</v>
      </c>
      <c r="P224" s="4"/>
    </row>
    <row r="225" spans="1:16" ht="18.75" customHeight="1">
      <c r="A225" s="82" t="s">
        <v>67</v>
      </c>
      <c r="B225" s="83"/>
      <c r="C225" s="83"/>
      <c r="D225" s="83"/>
      <c r="E225" s="83"/>
      <c r="F225" s="83"/>
      <c r="G225" s="83"/>
      <c r="H225" s="83"/>
      <c r="I225" s="84"/>
      <c r="J225" s="50">
        <v>200</v>
      </c>
      <c r="K225" s="13">
        <v>3.08</v>
      </c>
      <c r="L225" s="13">
        <v>5.9</v>
      </c>
      <c r="M225" s="13">
        <v>11.18</v>
      </c>
      <c r="N225" s="9">
        <f t="shared" si="37"/>
        <v>110.14</v>
      </c>
      <c r="O225" s="10">
        <v>612</v>
      </c>
      <c r="P225" s="4"/>
    </row>
    <row r="226" spans="1:16" s="19" customFormat="1" ht="15" customHeight="1">
      <c r="A226" s="85" t="s">
        <v>103</v>
      </c>
      <c r="B226" s="83"/>
      <c r="C226" s="83"/>
      <c r="D226" s="83"/>
      <c r="E226" s="83"/>
      <c r="F226" s="83"/>
      <c r="G226" s="83"/>
      <c r="H226" s="83"/>
      <c r="I226" s="84"/>
      <c r="J226" s="31">
        <v>200</v>
      </c>
      <c r="K226" s="23">
        <v>0.2</v>
      </c>
      <c r="L226" s="23">
        <v>0</v>
      </c>
      <c r="M226" s="23">
        <v>13.1</v>
      </c>
      <c r="N226" s="32">
        <f t="shared" si="37"/>
        <v>53.199999999999996</v>
      </c>
      <c r="O226" s="23">
        <v>6</v>
      </c>
      <c r="P226" s="21"/>
    </row>
    <row r="227" spans="1:16" s="58" customFormat="1" ht="15.75" customHeight="1">
      <c r="A227" s="111" t="s">
        <v>25</v>
      </c>
      <c r="B227" s="87"/>
      <c r="C227" s="87"/>
      <c r="D227" s="87"/>
      <c r="E227" s="87"/>
      <c r="F227" s="87"/>
      <c r="G227" s="87"/>
      <c r="H227" s="87"/>
      <c r="I227" s="88"/>
      <c r="J227" s="11">
        <v>40</v>
      </c>
      <c r="K227" s="11">
        <v>3.44</v>
      </c>
      <c r="L227" s="11">
        <v>0.2</v>
      </c>
      <c r="M227" s="11">
        <v>21.96</v>
      </c>
      <c r="N227" s="9">
        <f t="shared" si="37"/>
        <v>103.4</v>
      </c>
      <c r="O227" s="16" t="s">
        <v>15</v>
      </c>
      <c r="P227" s="59"/>
    </row>
    <row r="228" spans="1:16" s="39" customFormat="1" ht="16.5" customHeight="1">
      <c r="A228" s="89" t="s">
        <v>33</v>
      </c>
      <c r="B228" s="90"/>
      <c r="C228" s="90"/>
      <c r="D228" s="90"/>
      <c r="E228" s="90"/>
      <c r="F228" s="90"/>
      <c r="G228" s="90"/>
      <c r="H228" s="90"/>
      <c r="I228" s="91"/>
      <c r="J228" s="20">
        <v>30</v>
      </c>
      <c r="K228" s="20">
        <v>2.5499999999999998</v>
      </c>
      <c r="L228" s="20">
        <v>0.99</v>
      </c>
      <c r="M228" s="20">
        <v>14.49</v>
      </c>
      <c r="N228" s="9">
        <f t="shared" si="37"/>
        <v>77.069999999999993</v>
      </c>
      <c r="O228" s="57" t="s">
        <v>17</v>
      </c>
      <c r="P228" s="41"/>
    </row>
    <row r="229" spans="1:16" ht="21.75" customHeight="1">
      <c r="A229" s="95" t="s">
        <v>19</v>
      </c>
      <c r="B229" s="96"/>
      <c r="C229" s="96"/>
      <c r="D229" s="96"/>
      <c r="E229" s="96"/>
      <c r="F229" s="96"/>
      <c r="G229" s="96"/>
      <c r="H229" s="96"/>
      <c r="I229" s="97"/>
      <c r="J229" s="52">
        <f>SUM(J223:J228)</f>
        <v>500</v>
      </c>
      <c r="K229" s="67">
        <f t="shared" ref="K229:N229" si="38">SUM(K223:K228)</f>
        <v>15.499999999999996</v>
      </c>
      <c r="L229" s="67">
        <f t="shared" si="38"/>
        <v>16.2</v>
      </c>
      <c r="M229" s="67">
        <f t="shared" si="38"/>
        <v>67.53</v>
      </c>
      <c r="N229" s="67">
        <f t="shared" si="38"/>
        <v>477.92</v>
      </c>
      <c r="O229" s="53" t="s">
        <v>26</v>
      </c>
      <c r="P229" s="4"/>
    </row>
    <row r="230" spans="1:16" ht="31.5" customHeight="1">
      <c r="A230" s="102" t="s">
        <v>20</v>
      </c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106"/>
      <c r="P230" s="4"/>
    </row>
    <row r="231" spans="1:16" ht="18" customHeight="1">
      <c r="A231" s="85" t="s">
        <v>101</v>
      </c>
      <c r="B231" s="83"/>
      <c r="C231" s="83"/>
      <c r="D231" s="83"/>
      <c r="E231" s="83"/>
      <c r="F231" s="83"/>
      <c r="G231" s="83"/>
      <c r="H231" s="83"/>
      <c r="I231" s="84"/>
      <c r="J231" s="8">
        <v>10</v>
      </c>
      <c r="K231" s="9">
        <v>0.05</v>
      </c>
      <c r="L231" s="9">
        <v>8.25</v>
      </c>
      <c r="M231" s="9">
        <v>0.1</v>
      </c>
      <c r="N231" s="9">
        <f t="shared" ref="N231:N235" si="39">(K231+M231)*4+(L231*9)</f>
        <v>74.849999999999994</v>
      </c>
      <c r="O231" s="10">
        <v>96</v>
      </c>
      <c r="P231" s="4"/>
    </row>
    <row r="232" spans="1:16" ht="34.5" customHeight="1">
      <c r="A232" s="85" t="s">
        <v>111</v>
      </c>
      <c r="B232" s="83"/>
      <c r="C232" s="83"/>
      <c r="D232" s="83"/>
      <c r="E232" s="83"/>
      <c r="F232" s="83"/>
      <c r="G232" s="83"/>
      <c r="H232" s="83"/>
      <c r="I232" s="84"/>
      <c r="J232" s="10">
        <v>220</v>
      </c>
      <c r="K232" s="12">
        <v>9.4</v>
      </c>
      <c r="L232" s="12">
        <v>6.4</v>
      </c>
      <c r="M232" s="12">
        <v>27.35</v>
      </c>
      <c r="N232" s="9">
        <f t="shared" si="39"/>
        <v>204.6</v>
      </c>
      <c r="O232" s="10">
        <v>508</v>
      </c>
      <c r="P232" s="4"/>
    </row>
    <row r="233" spans="1:16" ht="18.75" customHeight="1">
      <c r="A233" s="89" t="s">
        <v>68</v>
      </c>
      <c r="B233" s="90"/>
      <c r="C233" s="90"/>
      <c r="D233" s="90"/>
      <c r="E233" s="90"/>
      <c r="F233" s="90"/>
      <c r="G233" s="90"/>
      <c r="H233" s="90"/>
      <c r="I233" s="91"/>
      <c r="J233" s="10">
        <v>200</v>
      </c>
      <c r="K233" s="10">
        <v>0.16</v>
      </c>
      <c r="L233" s="10">
        <v>0.16</v>
      </c>
      <c r="M233" s="10">
        <v>15.8</v>
      </c>
      <c r="N233" s="9">
        <f t="shared" si="39"/>
        <v>65.28</v>
      </c>
      <c r="O233" s="10">
        <v>409</v>
      </c>
      <c r="P233" s="4"/>
    </row>
    <row r="234" spans="1:16" s="58" customFormat="1" ht="21" customHeight="1">
      <c r="A234" s="111" t="s">
        <v>25</v>
      </c>
      <c r="B234" s="87"/>
      <c r="C234" s="87"/>
      <c r="D234" s="87"/>
      <c r="E234" s="87"/>
      <c r="F234" s="87"/>
      <c r="G234" s="87"/>
      <c r="H234" s="87"/>
      <c r="I234" s="88"/>
      <c r="J234" s="11">
        <v>40</v>
      </c>
      <c r="K234" s="11">
        <v>3.44</v>
      </c>
      <c r="L234" s="11">
        <v>0.2</v>
      </c>
      <c r="M234" s="11">
        <v>21.96</v>
      </c>
      <c r="N234" s="9">
        <f t="shared" si="39"/>
        <v>103.4</v>
      </c>
      <c r="O234" s="16" t="s">
        <v>15</v>
      </c>
      <c r="P234" s="59"/>
    </row>
    <row r="235" spans="1:16" s="39" customFormat="1" ht="19.5" customHeight="1">
      <c r="A235" s="89" t="s">
        <v>33</v>
      </c>
      <c r="B235" s="90"/>
      <c r="C235" s="90"/>
      <c r="D235" s="90"/>
      <c r="E235" s="90"/>
      <c r="F235" s="90"/>
      <c r="G235" s="90"/>
      <c r="H235" s="90"/>
      <c r="I235" s="91"/>
      <c r="J235" s="20">
        <v>30</v>
      </c>
      <c r="K235" s="20">
        <v>2.5499999999999998</v>
      </c>
      <c r="L235" s="20">
        <v>0.99</v>
      </c>
      <c r="M235" s="20">
        <v>14.49</v>
      </c>
      <c r="N235" s="9">
        <f t="shared" si="39"/>
        <v>77.069999999999993</v>
      </c>
      <c r="O235" s="57" t="s">
        <v>17</v>
      </c>
      <c r="P235" s="41"/>
    </row>
    <row r="236" spans="1:16" ht="20.25" customHeight="1">
      <c r="A236" s="112" t="s">
        <v>19</v>
      </c>
      <c r="B236" s="112"/>
      <c r="C236" s="112"/>
      <c r="D236" s="112"/>
      <c r="E236" s="112"/>
      <c r="F236" s="112"/>
      <c r="G236" s="112"/>
      <c r="H236" s="112"/>
      <c r="I236" s="112"/>
      <c r="J236" s="6">
        <f>SUM(J231:J235)</f>
        <v>500</v>
      </c>
      <c r="K236" s="6">
        <f t="shared" ref="K236:N236" si="40">SUM(K231:K235)</f>
        <v>15.600000000000001</v>
      </c>
      <c r="L236" s="6">
        <f t="shared" si="40"/>
        <v>16</v>
      </c>
      <c r="M236" s="6">
        <f t="shared" si="40"/>
        <v>79.7</v>
      </c>
      <c r="N236" s="6">
        <f t="shared" si="40"/>
        <v>525.20000000000005</v>
      </c>
      <c r="O236" s="48"/>
      <c r="P236" s="4"/>
    </row>
    <row r="237" spans="1:16" ht="30" customHeight="1">
      <c r="A237" s="98" t="s">
        <v>63</v>
      </c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4"/>
    </row>
    <row r="238" spans="1:16" ht="12.95" customHeight="1">
      <c r="A238" s="99" t="s">
        <v>3</v>
      </c>
      <c r="B238" s="100"/>
      <c r="C238" s="100"/>
      <c r="D238" s="100"/>
      <c r="E238" s="100"/>
      <c r="F238" s="100"/>
      <c r="G238" s="100"/>
      <c r="H238" s="100"/>
      <c r="I238" s="101"/>
      <c r="J238" s="104" t="s">
        <v>4</v>
      </c>
      <c r="K238" s="104" t="s">
        <v>5</v>
      </c>
      <c r="L238" s="104"/>
      <c r="M238" s="104"/>
      <c r="N238" s="104" t="s">
        <v>27</v>
      </c>
      <c r="O238" s="104" t="s">
        <v>7</v>
      </c>
      <c r="P238" s="4"/>
    </row>
    <row r="239" spans="1:16" ht="25.7" customHeight="1">
      <c r="A239" s="102"/>
      <c r="B239" s="98"/>
      <c r="C239" s="98"/>
      <c r="D239" s="98"/>
      <c r="E239" s="98"/>
      <c r="F239" s="98"/>
      <c r="G239" s="98"/>
      <c r="H239" s="98"/>
      <c r="I239" s="103"/>
      <c r="J239" s="104"/>
      <c r="K239" s="6" t="s">
        <v>8</v>
      </c>
      <c r="L239" s="6" t="s">
        <v>9</v>
      </c>
      <c r="M239" s="6" t="s">
        <v>10</v>
      </c>
      <c r="N239" s="104"/>
      <c r="O239" s="104"/>
      <c r="P239" s="4"/>
    </row>
    <row r="240" spans="1:16" ht="18" customHeight="1">
      <c r="A240" s="82" t="s">
        <v>23</v>
      </c>
      <c r="B240" s="83"/>
      <c r="C240" s="83"/>
      <c r="D240" s="83"/>
      <c r="E240" s="83"/>
      <c r="F240" s="83"/>
      <c r="G240" s="83"/>
      <c r="H240" s="83"/>
      <c r="I240" s="84"/>
      <c r="J240" s="10">
        <v>60</v>
      </c>
      <c r="K240" s="11">
        <v>0</v>
      </c>
      <c r="L240" s="11">
        <v>1.25</v>
      </c>
      <c r="M240" s="11">
        <v>15</v>
      </c>
      <c r="N240" s="9">
        <f t="shared" ref="N240:N246" si="41">(K240+M240)*4+(L240*9)</f>
        <v>71.25</v>
      </c>
      <c r="O240" s="10">
        <v>45</v>
      </c>
      <c r="P240" s="4"/>
    </row>
    <row r="241" spans="1:16" ht="15.75" customHeight="1">
      <c r="A241" s="82" t="s">
        <v>24</v>
      </c>
      <c r="B241" s="83"/>
      <c r="C241" s="83"/>
      <c r="D241" s="83"/>
      <c r="E241" s="83"/>
      <c r="F241" s="83"/>
      <c r="G241" s="83"/>
      <c r="H241" s="83"/>
      <c r="I241" s="84"/>
      <c r="J241" s="10">
        <v>200</v>
      </c>
      <c r="K241" s="25">
        <v>11.21</v>
      </c>
      <c r="L241" s="25">
        <v>11.95</v>
      </c>
      <c r="M241" s="25">
        <v>27.6</v>
      </c>
      <c r="N241" s="9">
        <f t="shared" si="41"/>
        <v>262.79000000000002</v>
      </c>
      <c r="O241" s="10">
        <v>149</v>
      </c>
      <c r="P241" s="4"/>
    </row>
    <row r="242" spans="1:16" ht="26.25" customHeight="1">
      <c r="A242" s="85" t="s">
        <v>112</v>
      </c>
      <c r="B242" s="83"/>
      <c r="C242" s="83"/>
      <c r="D242" s="83"/>
      <c r="E242" s="83"/>
      <c r="F242" s="83"/>
      <c r="G242" s="83"/>
      <c r="H242" s="83"/>
      <c r="I242" s="84"/>
      <c r="J242" s="13">
        <v>90</v>
      </c>
      <c r="K242" s="25">
        <v>9.02</v>
      </c>
      <c r="L242" s="25">
        <v>12.52</v>
      </c>
      <c r="M242" s="25">
        <v>12.4</v>
      </c>
      <c r="N242" s="9">
        <f t="shared" si="41"/>
        <v>198.36</v>
      </c>
      <c r="O242" s="10">
        <v>499</v>
      </c>
      <c r="P242" s="4"/>
    </row>
    <row r="243" spans="1:16" ht="26.25" customHeight="1">
      <c r="A243" s="85" t="s">
        <v>93</v>
      </c>
      <c r="B243" s="83"/>
      <c r="C243" s="83"/>
      <c r="D243" s="83"/>
      <c r="E243" s="83"/>
      <c r="F243" s="83"/>
      <c r="G243" s="83"/>
      <c r="H243" s="83"/>
      <c r="I243" s="84"/>
      <c r="J243" s="10">
        <v>150</v>
      </c>
      <c r="K243" s="11">
        <v>5.0999999999999996</v>
      </c>
      <c r="L243" s="11">
        <v>0.6</v>
      </c>
      <c r="M243" s="11">
        <v>31.57</v>
      </c>
      <c r="N243" s="9">
        <f t="shared" si="41"/>
        <v>152.08000000000001</v>
      </c>
      <c r="O243" s="10">
        <v>516</v>
      </c>
      <c r="P243" s="4"/>
    </row>
    <row r="244" spans="1:16" ht="21.75" customHeight="1">
      <c r="A244" s="89" t="s">
        <v>68</v>
      </c>
      <c r="B244" s="90"/>
      <c r="C244" s="90"/>
      <c r="D244" s="90"/>
      <c r="E244" s="90"/>
      <c r="F244" s="90"/>
      <c r="G244" s="90"/>
      <c r="H244" s="90"/>
      <c r="I244" s="91"/>
      <c r="J244" s="10">
        <v>200</v>
      </c>
      <c r="K244" s="10">
        <v>0.16</v>
      </c>
      <c r="L244" s="10">
        <v>0.16</v>
      </c>
      <c r="M244" s="10">
        <v>15.8</v>
      </c>
      <c r="N244" s="9">
        <f t="shared" si="41"/>
        <v>65.28</v>
      </c>
      <c r="O244" s="10">
        <v>409</v>
      </c>
      <c r="P244" s="4"/>
    </row>
    <row r="245" spans="1:16" ht="20.25" customHeight="1">
      <c r="A245" s="89" t="s">
        <v>25</v>
      </c>
      <c r="B245" s="90"/>
      <c r="C245" s="90"/>
      <c r="D245" s="90"/>
      <c r="E245" s="90"/>
      <c r="F245" s="90"/>
      <c r="G245" s="90"/>
      <c r="H245" s="90"/>
      <c r="I245" s="91"/>
      <c r="J245" s="11">
        <v>20</v>
      </c>
      <c r="K245" s="11">
        <v>1.61</v>
      </c>
      <c r="L245" s="11">
        <v>0.2</v>
      </c>
      <c r="M245" s="11">
        <v>9.76</v>
      </c>
      <c r="N245" s="9">
        <f t="shared" si="41"/>
        <v>47.279999999999994</v>
      </c>
      <c r="O245" s="10">
        <v>4</v>
      </c>
      <c r="P245" s="4"/>
    </row>
    <row r="246" spans="1:16" ht="15" customHeight="1">
      <c r="A246" s="92" t="s">
        <v>16</v>
      </c>
      <c r="B246" s="93"/>
      <c r="C246" s="93"/>
      <c r="D246" s="93"/>
      <c r="E246" s="93"/>
      <c r="F246" s="93"/>
      <c r="G246" s="93"/>
      <c r="H246" s="93"/>
      <c r="I246" s="94"/>
      <c r="J246" s="17">
        <v>10</v>
      </c>
      <c r="K246" s="17">
        <v>0.85</v>
      </c>
      <c r="L246" s="17">
        <v>0.33</v>
      </c>
      <c r="M246" s="17">
        <v>4.83</v>
      </c>
      <c r="N246" s="9">
        <f t="shared" si="41"/>
        <v>25.689999999999998</v>
      </c>
      <c r="O246" s="18" t="s">
        <v>17</v>
      </c>
      <c r="P246" s="4"/>
    </row>
    <row r="247" spans="1:16" ht="20.25" customHeight="1">
      <c r="A247" s="95" t="s">
        <v>19</v>
      </c>
      <c r="B247" s="96"/>
      <c r="C247" s="96"/>
      <c r="D247" s="96"/>
      <c r="E247" s="96"/>
      <c r="F247" s="96"/>
      <c r="G247" s="96"/>
      <c r="H247" s="96"/>
      <c r="I247" s="97"/>
      <c r="J247" s="44">
        <f>J240+J241+J242+J243+J244+J245+J246</f>
        <v>730</v>
      </c>
      <c r="K247" s="44">
        <f>K240+K241+K242+K243+K244+K245+K246</f>
        <v>27.95</v>
      </c>
      <c r="L247" s="44">
        <f>L240+L241+L242+L243+L244+L245+L246</f>
        <v>27.009999999999998</v>
      </c>
      <c r="M247" s="44">
        <f>M240+M241+M242+M243+M244+M245+M246</f>
        <v>116.96</v>
      </c>
      <c r="N247" s="44">
        <f>N240+N241+N242+N243+N244+N245+N246</f>
        <v>822.73</v>
      </c>
      <c r="O247" s="53" t="s">
        <v>26</v>
      </c>
      <c r="P247" s="4"/>
    </row>
    <row r="248" spans="1:16" ht="27.6" customHeight="1">
      <c r="A248" s="98" t="s">
        <v>89</v>
      </c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4"/>
    </row>
    <row r="249" spans="1:16" ht="17.25" customHeight="1">
      <c r="A249" s="99" t="s">
        <v>3</v>
      </c>
      <c r="B249" s="100"/>
      <c r="C249" s="100"/>
      <c r="D249" s="100"/>
      <c r="E249" s="100"/>
      <c r="F249" s="100"/>
      <c r="G249" s="100"/>
      <c r="H249" s="100"/>
      <c r="I249" s="101"/>
      <c r="J249" s="104" t="s">
        <v>4</v>
      </c>
      <c r="K249" s="104" t="s">
        <v>5</v>
      </c>
      <c r="L249" s="104"/>
      <c r="M249" s="104"/>
      <c r="N249" s="104" t="s">
        <v>27</v>
      </c>
      <c r="O249" s="104" t="s">
        <v>7</v>
      </c>
      <c r="P249" s="4"/>
    </row>
    <row r="250" spans="1:16" ht="33" customHeight="1">
      <c r="A250" s="102"/>
      <c r="B250" s="98"/>
      <c r="C250" s="98"/>
      <c r="D250" s="98"/>
      <c r="E250" s="98"/>
      <c r="F250" s="98"/>
      <c r="G250" s="98"/>
      <c r="H250" s="98"/>
      <c r="I250" s="103"/>
      <c r="J250" s="104"/>
      <c r="K250" s="6" t="s">
        <v>8</v>
      </c>
      <c r="L250" s="6" t="s">
        <v>9</v>
      </c>
      <c r="M250" s="6" t="s">
        <v>10</v>
      </c>
      <c r="N250" s="104"/>
      <c r="O250" s="104"/>
      <c r="P250" s="4"/>
    </row>
    <row r="251" spans="1:16" ht="25.5" customHeight="1">
      <c r="A251" s="105" t="s">
        <v>11</v>
      </c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4"/>
    </row>
    <row r="252" spans="1:16" s="39" customFormat="1" ht="18.75" customHeight="1">
      <c r="A252" s="82" t="s">
        <v>40</v>
      </c>
      <c r="B252" s="83"/>
      <c r="C252" s="83"/>
      <c r="D252" s="83"/>
      <c r="E252" s="83"/>
      <c r="F252" s="83"/>
      <c r="G252" s="83"/>
      <c r="H252" s="83"/>
      <c r="I252" s="84"/>
      <c r="J252" s="31">
        <v>60</v>
      </c>
      <c r="K252" s="40">
        <v>0.48</v>
      </c>
      <c r="L252" s="40">
        <v>0.06</v>
      </c>
      <c r="M252" s="40">
        <v>6.56</v>
      </c>
      <c r="N252" s="32">
        <f t="shared" ref="N252:N256" si="42">(K252+M252)*4+(L252*9)</f>
        <v>28.699999999999996</v>
      </c>
      <c r="O252" s="23">
        <v>321</v>
      </c>
      <c r="P252" s="41"/>
    </row>
    <row r="253" spans="1:16" s="39" customFormat="1" ht="33" customHeight="1">
      <c r="A253" s="110" t="s">
        <v>113</v>
      </c>
      <c r="B253" s="90"/>
      <c r="C253" s="90"/>
      <c r="D253" s="90"/>
      <c r="E253" s="90"/>
      <c r="F253" s="90"/>
      <c r="G253" s="90"/>
      <c r="H253" s="90"/>
      <c r="I253" s="91"/>
      <c r="J253" s="23">
        <v>180</v>
      </c>
      <c r="K253" s="40">
        <v>9.9</v>
      </c>
      <c r="L253" s="40">
        <v>18.100000000000001</v>
      </c>
      <c r="M253" s="40">
        <v>20.51</v>
      </c>
      <c r="N253" s="32">
        <f t="shared" si="42"/>
        <v>284.54000000000002</v>
      </c>
      <c r="O253" s="23" t="s">
        <v>69</v>
      </c>
      <c r="P253" s="41"/>
    </row>
    <row r="254" spans="1:16" s="39" customFormat="1" ht="18" customHeight="1">
      <c r="A254" s="89" t="s">
        <v>38</v>
      </c>
      <c r="B254" s="90"/>
      <c r="C254" s="90"/>
      <c r="D254" s="90"/>
      <c r="E254" s="90"/>
      <c r="F254" s="90"/>
      <c r="G254" s="90"/>
      <c r="H254" s="90"/>
      <c r="I254" s="91"/>
      <c r="J254" s="10">
        <v>200</v>
      </c>
      <c r="K254" s="10">
        <v>0.2</v>
      </c>
      <c r="L254" s="10">
        <v>0</v>
      </c>
      <c r="M254" s="10">
        <v>13.1</v>
      </c>
      <c r="N254" s="9">
        <f t="shared" si="42"/>
        <v>53.199999999999996</v>
      </c>
      <c r="O254" s="23">
        <v>639</v>
      </c>
      <c r="P254" s="41"/>
    </row>
    <row r="255" spans="1:16" s="39" customFormat="1" ht="23.25" customHeight="1">
      <c r="A255" s="89" t="s">
        <v>32</v>
      </c>
      <c r="B255" s="90"/>
      <c r="C255" s="90"/>
      <c r="D255" s="90"/>
      <c r="E255" s="90"/>
      <c r="F255" s="90"/>
      <c r="G255" s="90"/>
      <c r="H255" s="90"/>
      <c r="I255" s="91"/>
      <c r="J255" s="40">
        <v>30</v>
      </c>
      <c r="K255" s="40">
        <v>2.42</v>
      </c>
      <c r="L255" s="40">
        <v>0.3</v>
      </c>
      <c r="M255" s="40">
        <v>14.64</v>
      </c>
      <c r="N255" s="9">
        <f t="shared" si="42"/>
        <v>70.940000000000012</v>
      </c>
      <c r="O255" s="23">
        <v>4</v>
      </c>
      <c r="P255" s="41"/>
    </row>
    <row r="256" spans="1:16" s="39" customFormat="1" ht="20.25" customHeight="1">
      <c r="A256" s="89" t="s">
        <v>33</v>
      </c>
      <c r="B256" s="90"/>
      <c r="C256" s="90"/>
      <c r="D256" s="90"/>
      <c r="E256" s="90"/>
      <c r="F256" s="90"/>
      <c r="G256" s="90"/>
      <c r="H256" s="90"/>
      <c r="I256" s="91"/>
      <c r="J256" s="20">
        <v>30</v>
      </c>
      <c r="K256" s="20">
        <v>2.5499999999999998</v>
      </c>
      <c r="L256" s="20">
        <v>0.99</v>
      </c>
      <c r="M256" s="20">
        <v>14.49</v>
      </c>
      <c r="N256" s="9">
        <f t="shared" si="42"/>
        <v>77.069999999999993</v>
      </c>
      <c r="O256" s="57" t="s">
        <v>17</v>
      </c>
      <c r="P256" s="41"/>
    </row>
    <row r="257" spans="1:16" ht="24.75" customHeight="1">
      <c r="A257" s="95" t="s">
        <v>19</v>
      </c>
      <c r="B257" s="96"/>
      <c r="C257" s="96"/>
      <c r="D257" s="96"/>
      <c r="E257" s="96"/>
      <c r="F257" s="96"/>
      <c r="G257" s="96"/>
      <c r="H257" s="96"/>
      <c r="I257" s="97"/>
      <c r="J257" s="44">
        <f>SUM(J252:J256)</f>
        <v>500</v>
      </c>
      <c r="K257" s="44">
        <f t="shared" ref="K257:N257" si="43">SUM(K252:K256)</f>
        <v>15.55</v>
      </c>
      <c r="L257" s="44">
        <f t="shared" si="43"/>
        <v>19.45</v>
      </c>
      <c r="M257" s="44">
        <f t="shared" si="43"/>
        <v>69.3</v>
      </c>
      <c r="N257" s="44">
        <f t="shared" si="43"/>
        <v>514.45000000000005</v>
      </c>
      <c r="O257" s="53" t="s">
        <v>26</v>
      </c>
      <c r="P257" s="4"/>
    </row>
    <row r="258" spans="1:16" ht="32.25" customHeight="1">
      <c r="A258" s="105" t="s">
        <v>20</v>
      </c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4"/>
    </row>
    <row r="259" spans="1:16" s="28" customFormat="1" ht="30.75" customHeight="1">
      <c r="A259" s="85" t="s">
        <v>94</v>
      </c>
      <c r="B259" s="83"/>
      <c r="C259" s="83"/>
      <c r="D259" s="83"/>
      <c r="E259" s="83"/>
      <c r="F259" s="83"/>
      <c r="G259" s="83"/>
      <c r="H259" s="83"/>
      <c r="I259" s="84"/>
      <c r="J259" s="13">
        <v>70</v>
      </c>
      <c r="K259" s="13">
        <v>5.6</v>
      </c>
      <c r="L259" s="13">
        <v>6.6</v>
      </c>
      <c r="M259" s="13">
        <v>18.13</v>
      </c>
      <c r="N259" s="29">
        <f t="shared" ref="N259:N262" si="44">(K259+M259)*4+(L259*9)</f>
        <v>154.32</v>
      </c>
      <c r="O259" s="10" t="s">
        <v>28</v>
      </c>
      <c r="P259" s="30"/>
    </row>
    <row r="260" spans="1:16" ht="18" customHeight="1">
      <c r="A260" s="107" t="s">
        <v>70</v>
      </c>
      <c r="B260" s="108"/>
      <c r="C260" s="108"/>
      <c r="D260" s="108"/>
      <c r="E260" s="108"/>
      <c r="F260" s="108"/>
      <c r="G260" s="108"/>
      <c r="H260" s="108"/>
      <c r="I260" s="109"/>
      <c r="J260" s="10">
        <v>200</v>
      </c>
      <c r="K260" s="13">
        <v>7.6</v>
      </c>
      <c r="L260" s="13">
        <v>8.35</v>
      </c>
      <c r="M260" s="13">
        <v>16.97</v>
      </c>
      <c r="N260" s="9">
        <f t="shared" si="44"/>
        <v>173.43</v>
      </c>
      <c r="O260" s="10">
        <v>451</v>
      </c>
      <c r="P260" s="4"/>
    </row>
    <row r="261" spans="1:16" s="39" customFormat="1" ht="21.75" customHeight="1">
      <c r="A261" s="89" t="s">
        <v>68</v>
      </c>
      <c r="B261" s="90"/>
      <c r="C261" s="90"/>
      <c r="D261" s="90"/>
      <c r="E261" s="90"/>
      <c r="F261" s="90"/>
      <c r="G261" s="90"/>
      <c r="H261" s="90"/>
      <c r="I261" s="91"/>
      <c r="J261" s="10">
        <v>200</v>
      </c>
      <c r="K261" s="10">
        <v>0.16</v>
      </c>
      <c r="L261" s="10">
        <v>0.16</v>
      </c>
      <c r="M261" s="10">
        <v>15.8</v>
      </c>
      <c r="N261" s="9">
        <f t="shared" si="44"/>
        <v>65.28</v>
      </c>
      <c r="O261" s="23">
        <v>639</v>
      </c>
      <c r="P261" s="41"/>
    </row>
    <row r="262" spans="1:16" ht="21.75" customHeight="1">
      <c r="A262" s="89" t="s">
        <v>14</v>
      </c>
      <c r="B262" s="90"/>
      <c r="C262" s="90"/>
      <c r="D262" s="90"/>
      <c r="E262" s="90"/>
      <c r="F262" s="90"/>
      <c r="G262" s="90"/>
      <c r="H262" s="90"/>
      <c r="I262" s="91"/>
      <c r="J262" s="11">
        <v>30</v>
      </c>
      <c r="K262" s="12">
        <v>2.58</v>
      </c>
      <c r="L262" s="11">
        <v>1.1499999999999999</v>
      </c>
      <c r="M262" s="11">
        <v>16.47</v>
      </c>
      <c r="N262" s="9">
        <f t="shared" si="44"/>
        <v>86.549999999999983</v>
      </c>
      <c r="O262" s="16" t="s">
        <v>15</v>
      </c>
      <c r="P262" s="4"/>
    </row>
    <row r="263" spans="1:16" ht="24" customHeight="1">
      <c r="A263" s="95" t="s">
        <v>19</v>
      </c>
      <c r="B263" s="96"/>
      <c r="C263" s="96"/>
      <c r="D263" s="96"/>
      <c r="E263" s="96"/>
      <c r="F263" s="96"/>
      <c r="G263" s="96"/>
      <c r="H263" s="96"/>
      <c r="I263" s="97"/>
      <c r="J263" s="44">
        <f>SUM(J259:J262)</f>
        <v>500</v>
      </c>
      <c r="K263" s="44">
        <f t="shared" ref="K263:N263" si="45">SUM(K259:K262)</f>
        <v>15.94</v>
      </c>
      <c r="L263" s="44">
        <f t="shared" si="45"/>
        <v>16.259999999999998</v>
      </c>
      <c r="M263" s="44">
        <f t="shared" si="45"/>
        <v>67.36999999999999</v>
      </c>
      <c r="N263" s="44">
        <f t="shared" si="45"/>
        <v>479.57999999999993</v>
      </c>
      <c r="O263" s="53" t="s">
        <v>26</v>
      </c>
      <c r="P263" s="4"/>
    </row>
    <row r="264" spans="1:16" ht="34.5" customHeight="1">
      <c r="A264" s="98" t="s">
        <v>63</v>
      </c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4"/>
    </row>
    <row r="265" spans="1:16" ht="21" customHeight="1">
      <c r="A265" s="99" t="s">
        <v>3</v>
      </c>
      <c r="B265" s="100"/>
      <c r="C265" s="100"/>
      <c r="D265" s="100"/>
      <c r="E265" s="100"/>
      <c r="F265" s="100"/>
      <c r="G265" s="100"/>
      <c r="H265" s="100"/>
      <c r="I265" s="101"/>
      <c r="J265" s="104" t="s">
        <v>4</v>
      </c>
      <c r="K265" s="104" t="s">
        <v>5</v>
      </c>
      <c r="L265" s="104"/>
      <c r="M265" s="104"/>
      <c r="N265" s="104" t="s">
        <v>27</v>
      </c>
      <c r="O265" s="104" t="s">
        <v>7</v>
      </c>
      <c r="P265" s="4"/>
    </row>
    <row r="266" spans="1:16" ht="33" customHeight="1">
      <c r="A266" s="102"/>
      <c r="B266" s="98"/>
      <c r="C266" s="98"/>
      <c r="D266" s="98"/>
      <c r="E266" s="98"/>
      <c r="F266" s="98"/>
      <c r="G266" s="98"/>
      <c r="H266" s="98"/>
      <c r="I266" s="103"/>
      <c r="J266" s="104"/>
      <c r="K266" s="6" t="s">
        <v>8</v>
      </c>
      <c r="L266" s="6" t="s">
        <v>9</v>
      </c>
      <c r="M266" s="6" t="s">
        <v>10</v>
      </c>
      <c r="N266" s="104"/>
      <c r="O266" s="104"/>
      <c r="P266" s="4"/>
    </row>
    <row r="267" spans="1:16" s="39" customFormat="1" ht="21" customHeight="1">
      <c r="A267" s="82" t="s">
        <v>40</v>
      </c>
      <c r="B267" s="83"/>
      <c r="C267" s="83"/>
      <c r="D267" s="83"/>
      <c r="E267" s="83"/>
      <c r="F267" s="83"/>
      <c r="G267" s="83"/>
      <c r="H267" s="83"/>
      <c r="I267" s="84"/>
      <c r="J267" s="31">
        <v>60</v>
      </c>
      <c r="K267" s="40">
        <v>0.48</v>
      </c>
      <c r="L267" s="40">
        <v>0.06</v>
      </c>
      <c r="M267" s="40">
        <v>1.56</v>
      </c>
      <c r="N267" s="32">
        <f t="shared" ref="N267:N272" si="46">(K267+M267)*4+(L267*9)</f>
        <v>8.6999999999999993</v>
      </c>
      <c r="O267" s="23">
        <v>321</v>
      </c>
      <c r="P267" s="41"/>
    </row>
    <row r="268" spans="1:16" ht="21" customHeight="1">
      <c r="A268" s="107" t="s">
        <v>71</v>
      </c>
      <c r="B268" s="108"/>
      <c r="C268" s="108"/>
      <c r="D268" s="108"/>
      <c r="E268" s="108"/>
      <c r="F268" s="108"/>
      <c r="G268" s="108"/>
      <c r="H268" s="108"/>
      <c r="I268" s="109"/>
      <c r="J268" s="10">
        <v>200</v>
      </c>
      <c r="K268" s="25">
        <v>6.56</v>
      </c>
      <c r="L268" s="25">
        <v>16.059999999999999</v>
      </c>
      <c r="M268" s="25">
        <v>55.23</v>
      </c>
      <c r="N268" s="32">
        <f t="shared" si="46"/>
        <v>391.7</v>
      </c>
      <c r="O268" s="10">
        <v>140</v>
      </c>
      <c r="P268" s="4"/>
    </row>
    <row r="269" spans="1:16" s="19" customFormat="1" ht="18.75" customHeight="1">
      <c r="A269" s="85" t="s">
        <v>114</v>
      </c>
      <c r="B269" s="83"/>
      <c r="C269" s="83"/>
      <c r="D269" s="83"/>
      <c r="E269" s="83"/>
      <c r="F269" s="83"/>
      <c r="G269" s="83"/>
      <c r="H269" s="83"/>
      <c r="I269" s="84"/>
      <c r="J269" s="73">
        <v>230</v>
      </c>
      <c r="K269" s="74">
        <v>16.89</v>
      </c>
      <c r="L269" s="74">
        <v>10.95</v>
      </c>
      <c r="M269" s="74">
        <v>40.68</v>
      </c>
      <c r="N269" s="32">
        <f t="shared" si="46"/>
        <v>328.83</v>
      </c>
      <c r="O269" s="23">
        <v>485</v>
      </c>
      <c r="P269" s="21"/>
    </row>
    <row r="270" spans="1:16" ht="19.5" customHeight="1">
      <c r="A270" s="82" t="s">
        <v>13</v>
      </c>
      <c r="B270" s="83"/>
      <c r="C270" s="83"/>
      <c r="D270" s="83"/>
      <c r="E270" s="83"/>
      <c r="F270" s="83"/>
      <c r="G270" s="83"/>
      <c r="H270" s="83"/>
      <c r="I270" s="84"/>
      <c r="J270" s="10">
        <v>180</v>
      </c>
      <c r="K270" s="10">
        <v>0</v>
      </c>
      <c r="L270" s="10">
        <v>0</v>
      </c>
      <c r="M270" s="10">
        <v>5.04</v>
      </c>
      <c r="N270" s="9">
        <f t="shared" si="46"/>
        <v>20.16</v>
      </c>
      <c r="O270" s="10">
        <v>685</v>
      </c>
      <c r="P270" s="4"/>
    </row>
    <row r="271" spans="1:16" ht="23.25" customHeight="1">
      <c r="A271" s="89" t="s">
        <v>25</v>
      </c>
      <c r="B271" s="90"/>
      <c r="C271" s="90"/>
      <c r="D271" s="90"/>
      <c r="E271" s="90"/>
      <c r="F271" s="90"/>
      <c r="G271" s="90"/>
      <c r="H271" s="90"/>
      <c r="I271" s="91"/>
      <c r="J271" s="11">
        <v>20</v>
      </c>
      <c r="K271" s="11">
        <v>1.61</v>
      </c>
      <c r="L271" s="11">
        <v>0.2</v>
      </c>
      <c r="M271" s="11">
        <v>9.76</v>
      </c>
      <c r="N271" s="9">
        <f t="shared" si="46"/>
        <v>47.279999999999994</v>
      </c>
      <c r="O271" s="10">
        <v>4</v>
      </c>
      <c r="P271" s="4"/>
    </row>
    <row r="272" spans="1:16" ht="21" customHeight="1">
      <c r="A272" s="92" t="s">
        <v>16</v>
      </c>
      <c r="B272" s="93"/>
      <c r="C272" s="93"/>
      <c r="D272" s="93"/>
      <c r="E272" s="93"/>
      <c r="F272" s="93"/>
      <c r="G272" s="93"/>
      <c r="H272" s="93"/>
      <c r="I272" s="94"/>
      <c r="J272" s="17">
        <v>10</v>
      </c>
      <c r="K272" s="17">
        <v>0.85</v>
      </c>
      <c r="L272" s="17">
        <v>0.33</v>
      </c>
      <c r="M272" s="17">
        <v>4.83</v>
      </c>
      <c r="N272" s="75">
        <f t="shared" si="46"/>
        <v>25.689999999999998</v>
      </c>
      <c r="O272" s="18" t="s">
        <v>17</v>
      </c>
      <c r="P272" s="4"/>
    </row>
    <row r="273" spans="1:16" s="76" customFormat="1" ht="21" customHeight="1">
      <c r="A273" s="95" t="s">
        <v>19</v>
      </c>
      <c r="B273" s="96"/>
      <c r="C273" s="96"/>
      <c r="D273" s="96"/>
      <c r="E273" s="96"/>
      <c r="F273" s="96"/>
      <c r="G273" s="96"/>
      <c r="H273" s="96"/>
      <c r="I273" s="97"/>
      <c r="J273" s="44">
        <f>SUM(J267:J272)</f>
        <v>700</v>
      </c>
      <c r="K273" s="44">
        <f>SUM(K267:K272)</f>
        <v>26.39</v>
      </c>
      <c r="L273" s="44">
        <f>SUM(L267:L272)</f>
        <v>27.599999999999994</v>
      </c>
      <c r="M273" s="77">
        <f>SUM(M267:M272)</f>
        <v>117.10000000000001</v>
      </c>
      <c r="N273" s="78">
        <f>SUM(N267:N272)</f>
        <v>822.3599999999999</v>
      </c>
      <c r="O273" s="79" t="s">
        <v>26</v>
      </c>
      <c r="P273" s="80"/>
    </row>
    <row r="274" spans="1:16" ht="38.25" customHeight="1">
      <c r="A274" s="98" t="s">
        <v>90</v>
      </c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4"/>
    </row>
    <row r="275" spans="1:16" ht="12.95" customHeight="1">
      <c r="A275" s="99" t="s">
        <v>3</v>
      </c>
      <c r="B275" s="100"/>
      <c r="C275" s="100"/>
      <c r="D275" s="100"/>
      <c r="E275" s="100"/>
      <c r="F275" s="100"/>
      <c r="G275" s="100"/>
      <c r="H275" s="100"/>
      <c r="I275" s="101"/>
      <c r="J275" s="104" t="s">
        <v>4</v>
      </c>
      <c r="K275" s="104" t="s">
        <v>5</v>
      </c>
      <c r="L275" s="104"/>
      <c r="M275" s="104"/>
      <c r="N275" s="104" t="s">
        <v>27</v>
      </c>
      <c r="O275" s="104" t="s">
        <v>7</v>
      </c>
      <c r="P275" s="4"/>
    </row>
    <row r="276" spans="1:16" ht="37.5" customHeight="1">
      <c r="A276" s="102"/>
      <c r="B276" s="98"/>
      <c r="C276" s="98"/>
      <c r="D276" s="98"/>
      <c r="E276" s="98"/>
      <c r="F276" s="98"/>
      <c r="G276" s="98"/>
      <c r="H276" s="98"/>
      <c r="I276" s="103"/>
      <c r="J276" s="104"/>
      <c r="K276" s="6" t="s">
        <v>8</v>
      </c>
      <c r="L276" s="6" t="s">
        <v>9</v>
      </c>
      <c r="M276" s="6" t="s">
        <v>10</v>
      </c>
      <c r="N276" s="104"/>
      <c r="O276" s="104"/>
      <c r="P276" s="4"/>
    </row>
    <row r="277" spans="1:16" ht="23.25" customHeight="1">
      <c r="A277" s="105" t="s">
        <v>11</v>
      </c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4"/>
    </row>
    <row r="278" spans="1:16" ht="18" customHeight="1">
      <c r="A278" s="85" t="s">
        <v>115</v>
      </c>
      <c r="B278" s="83"/>
      <c r="C278" s="83"/>
      <c r="D278" s="83"/>
      <c r="E278" s="83"/>
      <c r="F278" s="83"/>
      <c r="G278" s="83"/>
      <c r="H278" s="83"/>
      <c r="I278" s="84"/>
      <c r="J278" s="10">
        <v>100</v>
      </c>
      <c r="K278" s="43">
        <v>9.1</v>
      </c>
      <c r="L278" s="43">
        <v>9.5</v>
      </c>
      <c r="M278" s="43">
        <v>28.2</v>
      </c>
      <c r="N278" s="9">
        <f t="shared" ref="N278:N283" si="47">(K278+M278)*4+(L278*9)</f>
        <v>234.7</v>
      </c>
      <c r="O278" s="10">
        <v>461</v>
      </c>
      <c r="P278" s="4"/>
    </row>
    <row r="279" spans="1:16" ht="28.5" customHeight="1">
      <c r="A279" s="82" t="s">
        <v>72</v>
      </c>
      <c r="B279" s="83"/>
      <c r="C279" s="83"/>
      <c r="D279" s="83"/>
      <c r="E279" s="83"/>
      <c r="F279" s="83"/>
      <c r="G279" s="83"/>
      <c r="H279" s="83"/>
      <c r="I279" s="84"/>
      <c r="J279" s="10">
        <v>150</v>
      </c>
      <c r="K279" s="11">
        <v>3.8</v>
      </c>
      <c r="L279" s="11">
        <v>4.3499999999999996</v>
      </c>
      <c r="M279" s="11">
        <v>17.690000000000001</v>
      </c>
      <c r="N279" s="9">
        <f t="shared" si="47"/>
        <v>125.11000000000001</v>
      </c>
      <c r="O279" s="10" t="s">
        <v>31</v>
      </c>
      <c r="P279" s="4"/>
    </row>
    <row r="280" spans="1:16" ht="12" customHeight="1">
      <c r="A280" s="82" t="s">
        <v>58</v>
      </c>
      <c r="B280" s="83"/>
      <c r="C280" s="83"/>
      <c r="D280" s="83"/>
      <c r="E280" s="83"/>
      <c r="F280" s="83"/>
      <c r="G280" s="83"/>
      <c r="H280" s="83"/>
      <c r="I280" s="84"/>
      <c r="J280" s="10">
        <v>30</v>
      </c>
      <c r="K280" s="11">
        <v>0.36</v>
      </c>
      <c r="L280" s="11">
        <v>1.42</v>
      </c>
      <c r="M280" s="11">
        <v>1.28</v>
      </c>
      <c r="N280" s="11">
        <v>14.82</v>
      </c>
      <c r="O280" s="10">
        <v>833</v>
      </c>
      <c r="P280" s="4"/>
    </row>
    <row r="281" spans="1:16" ht="15" customHeight="1">
      <c r="A281" s="82" t="s">
        <v>13</v>
      </c>
      <c r="B281" s="83"/>
      <c r="C281" s="83"/>
      <c r="D281" s="83"/>
      <c r="E281" s="83"/>
      <c r="F281" s="83"/>
      <c r="G281" s="83"/>
      <c r="H281" s="83"/>
      <c r="I281" s="84"/>
      <c r="J281" s="10">
        <v>200</v>
      </c>
      <c r="K281" s="10">
        <v>0</v>
      </c>
      <c r="L281" s="10">
        <v>0</v>
      </c>
      <c r="M281" s="10">
        <v>5.6</v>
      </c>
      <c r="N281" s="9">
        <f t="shared" si="47"/>
        <v>22.4</v>
      </c>
      <c r="O281" s="10">
        <v>685</v>
      </c>
      <c r="P281" s="4"/>
    </row>
    <row r="282" spans="1:16" ht="13.15" customHeight="1">
      <c r="A282" s="89" t="s">
        <v>25</v>
      </c>
      <c r="B282" s="90"/>
      <c r="C282" s="90"/>
      <c r="D282" s="90"/>
      <c r="E282" s="90"/>
      <c r="F282" s="90"/>
      <c r="G282" s="90"/>
      <c r="H282" s="90"/>
      <c r="I282" s="91"/>
      <c r="J282" s="13">
        <v>20</v>
      </c>
      <c r="K282" s="11">
        <v>1.61</v>
      </c>
      <c r="L282" s="11">
        <v>0.2</v>
      </c>
      <c r="M282" s="11">
        <v>9.76</v>
      </c>
      <c r="N282" s="9">
        <f t="shared" si="47"/>
        <v>47.279999999999994</v>
      </c>
      <c r="O282" s="10">
        <v>4</v>
      </c>
      <c r="P282" s="4"/>
    </row>
    <row r="283" spans="1:16" ht="15" customHeight="1">
      <c r="A283" s="92" t="s">
        <v>16</v>
      </c>
      <c r="B283" s="93"/>
      <c r="C283" s="93"/>
      <c r="D283" s="93"/>
      <c r="E283" s="93"/>
      <c r="F283" s="93"/>
      <c r="G283" s="93"/>
      <c r="H283" s="93"/>
      <c r="I283" s="94"/>
      <c r="J283" s="17">
        <v>10</v>
      </c>
      <c r="K283" s="17">
        <v>0.85</v>
      </c>
      <c r="L283" s="17">
        <v>0.33</v>
      </c>
      <c r="M283" s="17">
        <v>4.83</v>
      </c>
      <c r="N283" s="9">
        <f t="shared" si="47"/>
        <v>25.689999999999998</v>
      </c>
      <c r="O283" s="18" t="s">
        <v>17</v>
      </c>
      <c r="P283" s="4"/>
    </row>
    <row r="284" spans="1:16" ht="22.5" customHeight="1">
      <c r="A284" s="95" t="s">
        <v>19</v>
      </c>
      <c r="B284" s="96"/>
      <c r="C284" s="96"/>
      <c r="D284" s="96"/>
      <c r="E284" s="96"/>
      <c r="F284" s="96"/>
      <c r="G284" s="96"/>
      <c r="H284" s="96"/>
      <c r="I284" s="97"/>
      <c r="J284" s="44">
        <f>SUM(J278:J283)</f>
        <v>510</v>
      </c>
      <c r="K284" s="44">
        <f>SUM(K278:K283)</f>
        <v>15.719999999999997</v>
      </c>
      <c r="L284" s="44">
        <f>SUM(L278:L283)</f>
        <v>15.799999999999999</v>
      </c>
      <c r="M284" s="44">
        <f>SUM(M278:M283)</f>
        <v>67.36</v>
      </c>
      <c r="N284" s="44">
        <f>SUM(N278:N283)</f>
        <v>469.99999999999994</v>
      </c>
      <c r="O284" s="27" t="s">
        <v>26</v>
      </c>
      <c r="P284" s="4"/>
    </row>
    <row r="285" spans="1:16" ht="26.25" customHeight="1">
      <c r="A285" s="105" t="s">
        <v>20</v>
      </c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4"/>
    </row>
    <row r="286" spans="1:16" ht="14.25" customHeight="1">
      <c r="A286" s="85" t="s">
        <v>116</v>
      </c>
      <c r="B286" s="83"/>
      <c r="C286" s="83"/>
      <c r="D286" s="83"/>
      <c r="E286" s="83"/>
      <c r="F286" s="83"/>
      <c r="G286" s="83"/>
      <c r="H286" s="83"/>
      <c r="I286" s="84"/>
      <c r="J286" s="10">
        <v>100</v>
      </c>
      <c r="K286" s="9">
        <v>6.45</v>
      </c>
      <c r="L286" s="9">
        <v>14.45</v>
      </c>
      <c r="M286" s="9">
        <v>11.25</v>
      </c>
      <c r="N286" s="9">
        <f t="shared" ref="N286:N290" si="48">(K286+M286)*4+(L286*9)</f>
        <v>200.84999999999997</v>
      </c>
      <c r="O286" s="10">
        <v>423</v>
      </c>
      <c r="P286" s="4"/>
    </row>
    <row r="287" spans="1:16" ht="29.25" customHeight="1">
      <c r="A287" s="82" t="s">
        <v>73</v>
      </c>
      <c r="B287" s="83"/>
      <c r="C287" s="83"/>
      <c r="D287" s="83"/>
      <c r="E287" s="83"/>
      <c r="F287" s="83"/>
      <c r="G287" s="83"/>
      <c r="H287" s="83"/>
      <c r="I287" s="84"/>
      <c r="J287" s="50">
        <v>150</v>
      </c>
      <c r="K287" s="51">
        <v>4.99</v>
      </c>
      <c r="L287" s="25">
        <v>0.85</v>
      </c>
      <c r="M287" s="25">
        <v>31.8</v>
      </c>
      <c r="N287" s="9">
        <f t="shared" si="48"/>
        <v>154.81</v>
      </c>
      <c r="O287" s="10">
        <v>512</v>
      </c>
      <c r="P287" s="4"/>
    </row>
    <row r="288" spans="1:16" ht="19.5" customHeight="1">
      <c r="A288" s="82" t="s">
        <v>13</v>
      </c>
      <c r="B288" s="83"/>
      <c r="C288" s="83"/>
      <c r="D288" s="83"/>
      <c r="E288" s="83"/>
      <c r="F288" s="83"/>
      <c r="G288" s="83"/>
      <c r="H288" s="83"/>
      <c r="I288" s="84"/>
      <c r="J288" s="10">
        <v>200</v>
      </c>
      <c r="K288" s="10">
        <v>0</v>
      </c>
      <c r="L288" s="10">
        <v>0</v>
      </c>
      <c r="M288" s="10">
        <v>5.6</v>
      </c>
      <c r="N288" s="9">
        <f t="shared" si="48"/>
        <v>22.4</v>
      </c>
      <c r="O288" s="10">
        <v>685</v>
      </c>
      <c r="P288" s="4"/>
    </row>
    <row r="289" spans="1:16" ht="18.75" customHeight="1">
      <c r="A289" s="86" t="s">
        <v>25</v>
      </c>
      <c r="B289" s="87"/>
      <c r="C289" s="87"/>
      <c r="D289" s="87"/>
      <c r="E289" s="87"/>
      <c r="F289" s="87"/>
      <c r="G289" s="87"/>
      <c r="H289" s="87"/>
      <c r="I289" s="88"/>
      <c r="J289" s="13">
        <v>30</v>
      </c>
      <c r="K289" s="11">
        <v>2.42</v>
      </c>
      <c r="L289" s="11">
        <v>0.3</v>
      </c>
      <c r="M289" s="11">
        <v>14.64</v>
      </c>
      <c r="N289" s="11">
        <v>72.63</v>
      </c>
      <c r="O289" s="10">
        <v>4</v>
      </c>
      <c r="P289" s="4"/>
    </row>
    <row r="290" spans="1:16" ht="17.25" customHeight="1">
      <c r="A290" s="92" t="s">
        <v>16</v>
      </c>
      <c r="B290" s="93"/>
      <c r="C290" s="93"/>
      <c r="D290" s="93"/>
      <c r="E290" s="93"/>
      <c r="F290" s="93"/>
      <c r="G290" s="93"/>
      <c r="H290" s="93"/>
      <c r="I290" s="94"/>
      <c r="J290" s="17">
        <v>20</v>
      </c>
      <c r="K290" s="17">
        <v>1.7</v>
      </c>
      <c r="L290" s="17">
        <v>0.66</v>
      </c>
      <c r="M290" s="17">
        <v>9.66</v>
      </c>
      <c r="N290" s="9">
        <f t="shared" si="48"/>
        <v>51.379999999999995</v>
      </c>
      <c r="O290" s="18" t="s">
        <v>17</v>
      </c>
      <c r="P290" s="4"/>
    </row>
    <row r="291" spans="1:16" ht="21" customHeight="1">
      <c r="A291" s="95" t="s">
        <v>19</v>
      </c>
      <c r="B291" s="96"/>
      <c r="C291" s="96"/>
      <c r="D291" s="96"/>
      <c r="E291" s="96"/>
      <c r="F291" s="96"/>
      <c r="G291" s="96"/>
      <c r="H291" s="96"/>
      <c r="I291" s="97"/>
      <c r="J291" s="44">
        <f>SUM(J286:J290)</f>
        <v>500</v>
      </c>
      <c r="K291" s="44">
        <f>SUM(K286:K290)</f>
        <v>15.56</v>
      </c>
      <c r="L291" s="44">
        <f>SUM(L286:L290)</f>
        <v>16.259999999999998</v>
      </c>
      <c r="M291" s="44">
        <f>SUM(M286:M290)</f>
        <v>72.95</v>
      </c>
      <c r="N291" s="44">
        <f>SUM(N286:N290)</f>
        <v>502.06999999999994</v>
      </c>
      <c r="O291" s="27" t="s">
        <v>26</v>
      </c>
      <c r="P291" s="4"/>
    </row>
    <row r="292" spans="1:16" ht="22.5" customHeight="1">
      <c r="A292" s="98" t="s">
        <v>22</v>
      </c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4"/>
    </row>
    <row r="293" spans="1:16" ht="27.75" customHeight="1">
      <c r="A293" s="99" t="s">
        <v>3</v>
      </c>
      <c r="B293" s="100"/>
      <c r="C293" s="100"/>
      <c r="D293" s="100"/>
      <c r="E293" s="100"/>
      <c r="F293" s="100"/>
      <c r="G293" s="100"/>
      <c r="H293" s="100"/>
      <c r="I293" s="101"/>
      <c r="J293" s="104" t="s">
        <v>4</v>
      </c>
      <c r="K293" s="104" t="s">
        <v>5</v>
      </c>
      <c r="L293" s="104"/>
      <c r="M293" s="104"/>
      <c r="N293" s="104" t="s">
        <v>27</v>
      </c>
      <c r="O293" s="104" t="s">
        <v>7</v>
      </c>
      <c r="P293" s="4"/>
    </row>
    <row r="294" spans="1:16" ht="36" customHeight="1">
      <c r="A294" s="102"/>
      <c r="B294" s="98"/>
      <c r="C294" s="98"/>
      <c r="D294" s="98"/>
      <c r="E294" s="98"/>
      <c r="F294" s="98"/>
      <c r="G294" s="98"/>
      <c r="H294" s="98"/>
      <c r="I294" s="103"/>
      <c r="J294" s="104"/>
      <c r="K294" s="6" t="s">
        <v>8</v>
      </c>
      <c r="L294" s="6" t="s">
        <v>9</v>
      </c>
      <c r="M294" s="6" t="s">
        <v>10</v>
      </c>
      <c r="N294" s="104"/>
      <c r="O294" s="104"/>
      <c r="P294" s="4"/>
    </row>
    <row r="295" spans="1:16" ht="16.899999999999999" customHeight="1">
      <c r="A295" s="82" t="s">
        <v>74</v>
      </c>
      <c r="B295" s="83"/>
      <c r="C295" s="83"/>
      <c r="D295" s="83"/>
      <c r="E295" s="83"/>
      <c r="F295" s="83"/>
      <c r="G295" s="83"/>
      <c r="H295" s="83"/>
      <c r="I295" s="84"/>
      <c r="J295" s="10">
        <v>60</v>
      </c>
      <c r="K295" s="25">
        <v>0.71</v>
      </c>
      <c r="L295" s="25">
        <v>4.62</v>
      </c>
      <c r="M295" s="25">
        <v>3.59</v>
      </c>
      <c r="N295" s="9">
        <f t="shared" ref="N295:N301" si="49">(K295+M295)*4+(L295*9)</f>
        <v>58.78</v>
      </c>
      <c r="O295" s="10">
        <v>92</v>
      </c>
      <c r="P295" s="4"/>
    </row>
    <row r="296" spans="1:16" ht="15" customHeight="1">
      <c r="A296" s="82" t="s">
        <v>35</v>
      </c>
      <c r="B296" s="83"/>
      <c r="C296" s="83"/>
      <c r="D296" s="83"/>
      <c r="E296" s="83"/>
      <c r="F296" s="83"/>
      <c r="G296" s="83"/>
      <c r="H296" s="83"/>
      <c r="I296" s="84"/>
      <c r="J296" s="10">
        <v>200</v>
      </c>
      <c r="K296" s="10">
        <v>5.82</v>
      </c>
      <c r="L296" s="10">
        <v>7.8</v>
      </c>
      <c r="M296" s="10">
        <v>44.1</v>
      </c>
      <c r="N296" s="9">
        <f t="shared" si="49"/>
        <v>269.88</v>
      </c>
      <c r="O296" s="10">
        <v>139</v>
      </c>
      <c r="P296" s="4"/>
    </row>
    <row r="297" spans="1:16" ht="15" customHeight="1">
      <c r="A297" s="85" t="s">
        <v>117</v>
      </c>
      <c r="B297" s="83"/>
      <c r="C297" s="83"/>
      <c r="D297" s="83"/>
      <c r="E297" s="83"/>
      <c r="F297" s="83"/>
      <c r="G297" s="83"/>
      <c r="H297" s="83"/>
      <c r="I297" s="84"/>
      <c r="J297" s="10">
        <v>150</v>
      </c>
      <c r="K297" s="11">
        <v>2.8</v>
      </c>
      <c r="L297" s="11">
        <v>1.35</v>
      </c>
      <c r="M297" s="11">
        <v>11.69</v>
      </c>
      <c r="N297" s="9">
        <f t="shared" si="49"/>
        <v>70.11</v>
      </c>
      <c r="O297" s="10" t="s">
        <v>31</v>
      </c>
      <c r="P297" s="4"/>
    </row>
    <row r="298" spans="1:16" ht="28.5" customHeight="1">
      <c r="A298" s="86" t="s">
        <v>75</v>
      </c>
      <c r="B298" s="87"/>
      <c r="C298" s="87"/>
      <c r="D298" s="87"/>
      <c r="E298" s="87"/>
      <c r="F298" s="87"/>
      <c r="G298" s="87"/>
      <c r="H298" s="87"/>
      <c r="I298" s="88"/>
      <c r="J298" s="10">
        <v>90</v>
      </c>
      <c r="K298" s="13">
        <v>15.16</v>
      </c>
      <c r="L298" s="13">
        <v>13.05</v>
      </c>
      <c r="M298" s="13">
        <v>38.090000000000003</v>
      </c>
      <c r="N298" s="9">
        <f t="shared" si="49"/>
        <v>330.45</v>
      </c>
      <c r="O298" s="10">
        <v>501</v>
      </c>
      <c r="P298" s="4"/>
    </row>
    <row r="299" spans="1:16" ht="12" customHeight="1">
      <c r="A299" s="82" t="s">
        <v>13</v>
      </c>
      <c r="B299" s="83"/>
      <c r="C299" s="83"/>
      <c r="D299" s="83"/>
      <c r="E299" s="83"/>
      <c r="F299" s="83"/>
      <c r="G299" s="83"/>
      <c r="H299" s="83"/>
      <c r="I299" s="84"/>
      <c r="J299" s="10">
        <v>180</v>
      </c>
      <c r="K299" s="10">
        <v>0</v>
      </c>
      <c r="L299" s="10">
        <v>0</v>
      </c>
      <c r="M299" s="10">
        <v>5.04</v>
      </c>
      <c r="N299" s="9">
        <f t="shared" si="49"/>
        <v>20.16</v>
      </c>
      <c r="O299" s="10">
        <v>685</v>
      </c>
      <c r="P299" s="4"/>
    </row>
    <row r="300" spans="1:16" ht="21.75" customHeight="1">
      <c r="A300" s="89" t="s">
        <v>25</v>
      </c>
      <c r="B300" s="90"/>
      <c r="C300" s="90"/>
      <c r="D300" s="90"/>
      <c r="E300" s="90"/>
      <c r="F300" s="90"/>
      <c r="G300" s="90"/>
      <c r="H300" s="90"/>
      <c r="I300" s="91"/>
      <c r="J300" s="11">
        <v>20</v>
      </c>
      <c r="K300" s="11">
        <v>1.61</v>
      </c>
      <c r="L300" s="11">
        <v>0.2</v>
      </c>
      <c r="M300" s="11">
        <v>9.76</v>
      </c>
      <c r="N300" s="9">
        <f t="shared" si="49"/>
        <v>47.279999999999994</v>
      </c>
      <c r="O300" s="10">
        <v>4</v>
      </c>
      <c r="P300" s="4"/>
    </row>
    <row r="301" spans="1:16" ht="19.5" customHeight="1">
      <c r="A301" s="92" t="s">
        <v>16</v>
      </c>
      <c r="B301" s="93"/>
      <c r="C301" s="93"/>
      <c r="D301" s="93"/>
      <c r="E301" s="93"/>
      <c r="F301" s="93"/>
      <c r="G301" s="93"/>
      <c r="H301" s="93"/>
      <c r="I301" s="94"/>
      <c r="J301" s="17">
        <v>10</v>
      </c>
      <c r="K301" s="17">
        <v>0.85</v>
      </c>
      <c r="L301" s="17">
        <v>0.33</v>
      </c>
      <c r="M301" s="17">
        <v>4.83</v>
      </c>
      <c r="N301" s="9">
        <f t="shared" si="49"/>
        <v>25.689999999999998</v>
      </c>
      <c r="O301" s="18" t="s">
        <v>17</v>
      </c>
      <c r="P301" s="4"/>
    </row>
    <row r="302" spans="1:16" ht="29.25" customHeight="1">
      <c r="A302" s="95" t="s">
        <v>19</v>
      </c>
      <c r="B302" s="96"/>
      <c r="C302" s="96"/>
      <c r="D302" s="96"/>
      <c r="E302" s="96"/>
      <c r="F302" s="96"/>
      <c r="G302" s="96"/>
      <c r="H302" s="96"/>
      <c r="I302" s="97"/>
      <c r="J302" s="44">
        <f>J296+J297+J298+J299+J300+J301+J295</f>
        <v>710</v>
      </c>
      <c r="K302" s="44">
        <f t="shared" ref="K302:M302" si="50">K296+K297+K298+K299+K300+K301+K295</f>
        <v>26.950000000000003</v>
      </c>
      <c r="L302" s="44">
        <f t="shared" si="50"/>
        <v>27.35</v>
      </c>
      <c r="M302" s="44">
        <f t="shared" si="50"/>
        <v>117.10000000000001</v>
      </c>
      <c r="N302" s="67">
        <f>SUM(N295:N301)</f>
        <v>822.34999999999991</v>
      </c>
      <c r="O302" s="27" t="s">
        <v>26</v>
      </c>
      <c r="P302" s="4"/>
    </row>
  </sheetData>
  <mergeCells count="362">
    <mergeCell ref="A1:A4"/>
    <mergeCell ref="B1:I1"/>
    <mergeCell ref="M1:N1"/>
    <mergeCell ref="B2:I2"/>
    <mergeCell ref="M2:N2"/>
    <mergeCell ref="B3:I3"/>
    <mergeCell ref="M3:N3"/>
    <mergeCell ref="B4:I4"/>
    <mergeCell ref="M4:N4"/>
    <mergeCell ref="B5:N7"/>
    <mergeCell ref="A8:P8"/>
    <mergeCell ref="A9:O9"/>
    <mergeCell ref="A10:I11"/>
    <mergeCell ref="J10:J11"/>
    <mergeCell ref="K10:M10"/>
    <mergeCell ref="N10:N11"/>
    <mergeCell ref="O10:O11"/>
    <mergeCell ref="A12:O12"/>
    <mergeCell ref="A22:I22"/>
    <mergeCell ref="A23:I23"/>
    <mergeCell ref="A24:I24"/>
    <mergeCell ref="A25:I25"/>
    <mergeCell ref="A26:I26"/>
    <mergeCell ref="A27:I27"/>
    <mergeCell ref="A28:I28"/>
    <mergeCell ref="A29:O29"/>
    <mergeCell ref="A13:I13"/>
    <mergeCell ref="A14:I14"/>
    <mergeCell ref="A15:I15"/>
    <mergeCell ref="A16:I16"/>
    <mergeCell ref="A17:I17"/>
    <mergeCell ref="A18:I18"/>
    <mergeCell ref="A19:I19"/>
    <mergeCell ref="A20:I20"/>
    <mergeCell ref="A21:O21"/>
    <mergeCell ref="A30:I31"/>
    <mergeCell ref="J30:J31"/>
    <mergeCell ref="K30:M30"/>
    <mergeCell ref="N30:N31"/>
    <mergeCell ref="O30:O31"/>
    <mergeCell ref="A32:I32"/>
    <mergeCell ref="A33:I33"/>
    <mergeCell ref="A34:I34"/>
    <mergeCell ref="A35:I35"/>
    <mergeCell ref="A36:I36"/>
    <mergeCell ref="A37:I37"/>
    <mergeCell ref="A38:I38"/>
    <mergeCell ref="A39:I39"/>
    <mergeCell ref="A40:O40"/>
    <mergeCell ref="A41:I42"/>
    <mergeCell ref="J41:J42"/>
    <mergeCell ref="K41:M41"/>
    <mergeCell ref="N41:N42"/>
    <mergeCell ref="O41:O42"/>
    <mergeCell ref="A43:O43"/>
    <mergeCell ref="A44:I44"/>
    <mergeCell ref="A45:I45"/>
    <mergeCell ref="A46:I46"/>
    <mergeCell ref="A47:I47"/>
    <mergeCell ref="A48:I48"/>
    <mergeCell ref="A49:I49"/>
    <mergeCell ref="A50:O50"/>
    <mergeCell ref="A51:I51"/>
    <mergeCell ref="A52:I52"/>
    <mergeCell ref="A53:I53"/>
    <mergeCell ref="A54:I54"/>
    <mergeCell ref="A55:I55"/>
    <mergeCell ref="A56:I56"/>
    <mergeCell ref="A57:O57"/>
    <mergeCell ref="A58:I59"/>
    <mergeCell ref="J58:J59"/>
    <mergeCell ref="K58:M58"/>
    <mergeCell ref="N58:N59"/>
    <mergeCell ref="O58:O59"/>
    <mergeCell ref="A60:I60"/>
    <mergeCell ref="A61:I61"/>
    <mergeCell ref="A62:I62"/>
    <mergeCell ref="A63:I63"/>
    <mergeCell ref="A64:I64"/>
    <mergeCell ref="A65:I65"/>
    <mergeCell ref="A66:I66"/>
    <mergeCell ref="A67:I67"/>
    <mergeCell ref="A68:O68"/>
    <mergeCell ref="A69:I70"/>
    <mergeCell ref="J69:J70"/>
    <mergeCell ref="K69:M69"/>
    <mergeCell ref="N69:N70"/>
    <mergeCell ref="O69:O70"/>
    <mergeCell ref="A71:O71"/>
    <mergeCell ref="A72:I72"/>
    <mergeCell ref="A73:I73"/>
    <mergeCell ref="A74:I74"/>
    <mergeCell ref="A75:I75"/>
    <mergeCell ref="A76:I76"/>
    <mergeCell ref="A77:O77"/>
    <mergeCell ref="A78:I78"/>
    <mergeCell ref="A79:I79"/>
    <mergeCell ref="A80:I80"/>
    <mergeCell ref="A81:I81"/>
    <mergeCell ref="A82:I82"/>
    <mergeCell ref="A83:I83"/>
    <mergeCell ref="A84:O84"/>
    <mergeCell ref="A85:I86"/>
    <mergeCell ref="J85:J86"/>
    <mergeCell ref="K85:M85"/>
    <mergeCell ref="N85:N86"/>
    <mergeCell ref="O85:O86"/>
    <mergeCell ref="A87:I87"/>
    <mergeCell ref="A88:I88"/>
    <mergeCell ref="A89:I89"/>
    <mergeCell ref="A90:I90"/>
    <mergeCell ref="A91:I91"/>
    <mergeCell ref="A92:I92"/>
    <mergeCell ref="A93:I93"/>
    <mergeCell ref="A94:I94"/>
    <mergeCell ref="A95:O95"/>
    <mergeCell ref="A96:I97"/>
    <mergeCell ref="J96:J97"/>
    <mergeCell ref="K96:M96"/>
    <mergeCell ref="N96:N97"/>
    <mergeCell ref="O96:O97"/>
    <mergeCell ref="A98:O98"/>
    <mergeCell ref="A99:I99"/>
    <mergeCell ref="A100:I100"/>
    <mergeCell ref="A101:I101"/>
    <mergeCell ref="A102:I102"/>
    <mergeCell ref="A103:I103"/>
    <mergeCell ref="A104:I104"/>
    <mergeCell ref="A105:O105"/>
    <mergeCell ref="A106:I106"/>
    <mergeCell ref="A107:I107"/>
    <mergeCell ref="A108:I108"/>
    <mergeCell ref="A109:I109"/>
    <mergeCell ref="A110:I110"/>
    <mergeCell ref="A111:I111"/>
    <mergeCell ref="A112:I112"/>
    <mergeCell ref="A113:I113"/>
    <mergeCell ref="A114:O114"/>
    <mergeCell ref="A115:I116"/>
    <mergeCell ref="J115:J116"/>
    <mergeCell ref="K115:M115"/>
    <mergeCell ref="N115:N116"/>
    <mergeCell ref="O115:O116"/>
    <mergeCell ref="A117:I117"/>
    <mergeCell ref="A118:I118"/>
    <mergeCell ref="A119:I119"/>
    <mergeCell ref="A120:I120"/>
    <mergeCell ref="A121:I121"/>
    <mergeCell ref="A122:I122"/>
    <mergeCell ref="A123:I123"/>
    <mergeCell ref="A124:O124"/>
    <mergeCell ref="A125:I126"/>
    <mergeCell ref="J125:J126"/>
    <mergeCell ref="K125:M125"/>
    <mergeCell ref="N125:N126"/>
    <mergeCell ref="O125:O126"/>
    <mergeCell ref="A127:O127"/>
    <mergeCell ref="A128:I128"/>
    <mergeCell ref="A129:I129"/>
    <mergeCell ref="A130:I130"/>
    <mergeCell ref="A131:I131"/>
    <mergeCell ref="A132:I132"/>
    <mergeCell ref="A133:I133"/>
    <mergeCell ref="A134:O134"/>
    <mergeCell ref="A135:I135"/>
    <mergeCell ref="A136:I136"/>
    <mergeCell ref="A137:I137"/>
    <mergeCell ref="A138:I138"/>
    <mergeCell ref="A139:I139"/>
    <mergeCell ref="A140:I140"/>
    <mergeCell ref="A141:O141"/>
    <mergeCell ref="A142:I143"/>
    <mergeCell ref="J142:J143"/>
    <mergeCell ref="K142:M142"/>
    <mergeCell ref="N142:N143"/>
    <mergeCell ref="O142:O143"/>
    <mergeCell ref="A144:I144"/>
    <mergeCell ref="A145:I145"/>
    <mergeCell ref="A146:I146"/>
    <mergeCell ref="A147:I147"/>
    <mergeCell ref="A148:I148"/>
    <mergeCell ref="A149:I149"/>
    <mergeCell ref="A150:I150"/>
    <mergeCell ref="A151:I151"/>
    <mergeCell ref="A152:I152"/>
    <mergeCell ref="A153:I153"/>
    <mergeCell ref="A154:I154"/>
    <mergeCell ref="A155:I155"/>
    <mergeCell ref="A156:I156"/>
    <mergeCell ref="A157:I157"/>
    <mergeCell ref="A158:I158"/>
    <mergeCell ref="A159:P159"/>
    <mergeCell ref="A160:O160"/>
    <mergeCell ref="A161:I162"/>
    <mergeCell ref="J161:J162"/>
    <mergeCell ref="K161:M161"/>
    <mergeCell ref="N161:N162"/>
    <mergeCell ref="O161:O162"/>
    <mergeCell ref="A163:O163"/>
    <mergeCell ref="A164:I164"/>
    <mergeCell ref="A165:I165"/>
    <mergeCell ref="A166:I166"/>
    <mergeCell ref="A167:I167"/>
    <mergeCell ref="A168:I168"/>
    <mergeCell ref="A169:I169"/>
    <mergeCell ref="A170:I170"/>
    <mergeCell ref="A171:O171"/>
    <mergeCell ref="A172:I172"/>
    <mergeCell ref="A173:I173"/>
    <mergeCell ref="A174:I174"/>
    <mergeCell ref="A175:I175"/>
    <mergeCell ref="A176:I176"/>
    <mergeCell ref="A178:O178"/>
    <mergeCell ref="A179:I180"/>
    <mergeCell ref="J179:J180"/>
    <mergeCell ref="K179:M179"/>
    <mergeCell ref="N179:N180"/>
    <mergeCell ref="O179:O180"/>
    <mergeCell ref="A181:I181"/>
    <mergeCell ref="A182:I182"/>
    <mergeCell ref="A183:I183"/>
    <mergeCell ref="A184:I184"/>
    <mergeCell ref="A185:I185"/>
    <mergeCell ref="A186:I186"/>
    <mergeCell ref="A187:I187"/>
    <mergeCell ref="A188:I188"/>
    <mergeCell ref="A189:O189"/>
    <mergeCell ref="A190:I191"/>
    <mergeCell ref="J190:J191"/>
    <mergeCell ref="K190:M190"/>
    <mergeCell ref="N190:N191"/>
    <mergeCell ref="O190:O191"/>
    <mergeCell ref="A192:O192"/>
    <mergeCell ref="A193:I193"/>
    <mergeCell ref="A194:I194"/>
    <mergeCell ref="A195:I195"/>
    <mergeCell ref="A196:I196"/>
    <mergeCell ref="A197:I197"/>
    <mergeCell ref="A200:O200"/>
    <mergeCell ref="A201:I201"/>
    <mergeCell ref="A202:I202"/>
    <mergeCell ref="A203:I203"/>
    <mergeCell ref="A204:I204"/>
    <mergeCell ref="A205:I205"/>
    <mergeCell ref="A206:I206"/>
    <mergeCell ref="A207:I207"/>
    <mergeCell ref="A208:O208"/>
    <mergeCell ref="A209:I210"/>
    <mergeCell ref="J209:J210"/>
    <mergeCell ref="K209:M209"/>
    <mergeCell ref="N209:N210"/>
    <mergeCell ref="O209:O210"/>
    <mergeCell ref="A211:I211"/>
    <mergeCell ref="A212:I212"/>
    <mergeCell ref="A213:I213"/>
    <mergeCell ref="A214:I214"/>
    <mergeCell ref="A215:I215"/>
    <mergeCell ref="A216:I216"/>
    <mergeCell ref="A217:I217"/>
    <mergeCell ref="A218:I218"/>
    <mergeCell ref="A219:O219"/>
    <mergeCell ref="A220:I221"/>
    <mergeCell ref="J220:J221"/>
    <mergeCell ref="K220:M220"/>
    <mergeCell ref="N220:N221"/>
    <mergeCell ref="O220:O221"/>
    <mergeCell ref="A222:O222"/>
    <mergeCell ref="A223:I223"/>
    <mergeCell ref="A224:I224"/>
    <mergeCell ref="A225:I225"/>
    <mergeCell ref="A226:I226"/>
    <mergeCell ref="A227:I227"/>
    <mergeCell ref="A228:I228"/>
    <mergeCell ref="A229:I229"/>
    <mergeCell ref="A230:O230"/>
    <mergeCell ref="A231:I231"/>
    <mergeCell ref="A232:I232"/>
    <mergeCell ref="A233:I233"/>
    <mergeCell ref="A234:I234"/>
    <mergeCell ref="A235:I235"/>
    <mergeCell ref="A236:I236"/>
    <mergeCell ref="A237:O237"/>
    <mergeCell ref="A238:I239"/>
    <mergeCell ref="J238:J239"/>
    <mergeCell ref="K238:M238"/>
    <mergeCell ref="N238:N239"/>
    <mergeCell ref="O238:O239"/>
    <mergeCell ref="A240:I240"/>
    <mergeCell ref="A241:I241"/>
    <mergeCell ref="A242:I242"/>
    <mergeCell ref="A243:I243"/>
    <mergeCell ref="A244:I244"/>
    <mergeCell ref="A245:I245"/>
    <mergeCell ref="A246:I246"/>
    <mergeCell ref="A247:I247"/>
    <mergeCell ref="A248:O248"/>
    <mergeCell ref="A249:I250"/>
    <mergeCell ref="J249:J250"/>
    <mergeCell ref="K249:M249"/>
    <mergeCell ref="N249:N250"/>
    <mergeCell ref="O249:O250"/>
    <mergeCell ref="A251:O251"/>
    <mergeCell ref="A252:I252"/>
    <mergeCell ref="A253:I253"/>
    <mergeCell ref="A254:I254"/>
    <mergeCell ref="A255:I255"/>
    <mergeCell ref="A256:I256"/>
    <mergeCell ref="A257:I257"/>
    <mergeCell ref="A258:O258"/>
    <mergeCell ref="A259:I259"/>
    <mergeCell ref="A260:I260"/>
    <mergeCell ref="A261:I261"/>
    <mergeCell ref="A262:I262"/>
    <mergeCell ref="A263:I263"/>
    <mergeCell ref="A264:O264"/>
    <mergeCell ref="A265:I266"/>
    <mergeCell ref="J265:J266"/>
    <mergeCell ref="K265:M265"/>
    <mergeCell ref="N265:N266"/>
    <mergeCell ref="O265:O266"/>
    <mergeCell ref="A267:I267"/>
    <mergeCell ref="A268:I268"/>
    <mergeCell ref="A269:I269"/>
    <mergeCell ref="A270:I270"/>
    <mergeCell ref="A271:I271"/>
    <mergeCell ref="A272:I272"/>
    <mergeCell ref="A273:I273"/>
    <mergeCell ref="A274:O274"/>
    <mergeCell ref="A275:I276"/>
    <mergeCell ref="J275:J276"/>
    <mergeCell ref="K275:M275"/>
    <mergeCell ref="N275:N276"/>
    <mergeCell ref="O275:O276"/>
    <mergeCell ref="A277:O277"/>
    <mergeCell ref="A278:I278"/>
    <mergeCell ref="A279:I279"/>
    <mergeCell ref="A280:I280"/>
    <mergeCell ref="A281:I281"/>
    <mergeCell ref="A282:I282"/>
    <mergeCell ref="A283:I283"/>
    <mergeCell ref="A284:I284"/>
    <mergeCell ref="A285:O285"/>
    <mergeCell ref="A295:I295"/>
    <mergeCell ref="A296:I296"/>
    <mergeCell ref="A297:I297"/>
    <mergeCell ref="A298:I298"/>
    <mergeCell ref="A299:I299"/>
    <mergeCell ref="A300:I300"/>
    <mergeCell ref="A301:I301"/>
    <mergeCell ref="A302:I302"/>
    <mergeCell ref="A286:I286"/>
    <mergeCell ref="A287:I287"/>
    <mergeCell ref="A288:I288"/>
    <mergeCell ref="A289:I289"/>
    <mergeCell ref="A290:I290"/>
    <mergeCell ref="A291:I291"/>
    <mergeCell ref="A292:O292"/>
    <mergeCell ref="A293:I294"/>
    <mergeCell ref="J293:J294"/>
    <mergeCell ref="K293:M293"/>
    <mergeCell ref="N293:N294"/>
    <mergeCell ref="O293:O294"/>
  </mergeCells>
  <pageMargins left="0.43307086614173229" right="0.23622047244094491" top="0.3543307086614173" bottom="0.3543307086614173" header="0.51181102362204722" footer="0.51181102362204722"/>
  <pageSetup paperSize="9" scale="95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Лист1</vt:lpstr>
      <vt:lpstr>'Page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User</cp:lastModifiedBy>
  <cp:revision>11</cp:revision>
  <dcterms:created xsi:type="dcterms:W3CDTF">2020-09-18T04:15:14Z</dcterms:created>
  <dcterms:modified xsi:type="dcterms:W3CDTF">2024-09-08T23:11:24Z</dcterms:modified>
</cp:coreProperties>
</file>